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793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<sst xmlns="http://schemas.openxmlformats.org/spreadsheetml/2006/main" count="337" uniqueCount="303">
  <si>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</si>
  <si>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</si>
  <si>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</si>
  <si>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</si>
  <si>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</si>
  <si>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</si>
  <si>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</si>
  <si>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</si>
  <si>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</si>
  <si>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</si>
  <si>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</si>
  <si>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</si>
  <si>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</si>
  <si>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</si>
  <si>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</si>
  <si>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</si>
  <si>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</si>
  <si>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</si>
  <si>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</si>
  <si>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</si>
  <si>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</si>
  <si>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</si>
  <si>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</si>
  <si>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</si>
  <si>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</si>
  <si>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</si>
  <si>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</si>
  <si>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</si>
  <si>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</si>
  <si>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</si>
  <si>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</si>
  <si>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</si>
  <si>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</si>
  <si>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</si>
  <si>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</si>
  <si>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</si>
  <si>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</si>
  <si>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</si>
  <si>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</si>
  <si>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</si>
  <si>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</si>
  <si>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</si>
  <si>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</si>
  <si>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</si>
  <si>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</si>
  <si>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</si>
  <si>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</si>
  <si>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</si>
  <si>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</si>
  <si>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</si>
  <si>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</si>
  <si>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</si>
  <si>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</si>
  <si>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</si>
  <si>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</si>
  <si>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</si>
  <si>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</si>
  <si>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</si>
  <si>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</si>
  <si>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</si>
  <si>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</si>
  <si>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</si>
  <si>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</si>
  <si>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</si>
  <si>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</si>
  <si>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</si>
  <si>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</si>
  <si>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</si>
  <si>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</si>
  <si>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</si>
  <si>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</si>
  <si>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</si>
  <si>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</si>
  <si>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</si>
  <si>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</si>
  <si>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</si>
  <si>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</si>
  <si>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</si>
  <si>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</si>
  <si>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</si>
  <si>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</si>
  <si>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</si>
  <si>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</si>
  <si>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</si>
  <si>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</si>
  <si>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</si>
  <si>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</si>
  <si>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</si>
  <si>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</si>
  <si>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</si>
  <si>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</si>
  <si>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</si>
  <si>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</si>
  <si>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</si>
  <si>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</si>
  <si>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</si>
  <si>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</si>
  <si>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Table showing State wise /Union Territory wise contribution to AAUM of category of schemes as on Sep 2019</t>
  </si>
  <si>
    <t>NIPPON INDIA LIQUID FUND</t>
  </si>
  <si>
    <t>NIPPON INDIA OVERNIGHT FUND</t>
  </si>
  <si>
    <t>NIPPON INDIA GILT SECURITIES FUND</t>
  </si>
  <si>
    <t>NIPPON INDIA FIXED HORIZON FUND - XXIV - SERIES 2</t>
  </si>
  <si>
    <t>NIPPON INDIA QUARTERLY INTERVAL FUND - SERIES III</t>
  </si>
  <si>
    <t>NIPPON INDIA INTERVAL FUND - QUARTERLY PLAN - SERIES I</t>
  </si>
  <si>
    <t>NIPPON INDIA FIXED HORIZON FUND - XXXVIII - SERIES 11</t>
  </si>
  <si>
    <t>NIPPON INDIA FIXED HORIZON FUND - XXXVIII - SERIES 12</t>
  </si>
  <si>
    <t>NIPPON INDIA FIXED HORIZON FUND - XXXVIII - SERIES 14</t>
  </si>
  <si>
    <t>NIPPON INDIA FIXED HORIZON FUND - XXXIX - SERIES 1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</si>
  <si>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</si>
  <si>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</si>
  <si>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</si>
  <si>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</si>
  <si>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</si>
  <si>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</si>
  <si>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</si>
  <si>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</si>
  <si>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</si>
  <si>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</si>
  <si>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</si>
  <si>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</si>
  <si>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</si>
  <si>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DUAL ADVANTAGE FIXED TENURE FUND XII - PLAN A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</si>
  <si>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</si>
  <si>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</si>
  <si>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</si>
  <si>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</si>
  <si>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</si>
  <si>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</si>
  <si>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</si>
  <si>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</si>
  <si>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</si>
  <si>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</si>
  <si>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</si>
  <si>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</si>
  <si>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</si>
  <si>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</si>
  <si>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</si>
  <si>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</si>
  <si>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</si>
  <si>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INTERVAL FUND - V - SERIES 1</t>
  </si>
  <si>
    <t>NIPPON INDIA INTERVAL FUND - V - SERIES 2</t>
  </si>
  <si>
    <t>NIPPON INDIA MONTHLY INTERVAL FUND - SERIES II</t>
  </si>
  <si>
    <t>NIPPON INDIA MONTHLY INTERVAL FUND - SERIES I</t>
  </si>
  <si>
    <t>NIPPON INDIA DUAL ADVANTAGE FIXED TENURE FUND - IX - PLAN D</t>
  </si>
  <si>
    <t>NIPPON INDIA DUAL ADVANTAGE FIXED TENURE FUND - IX - PLAN E</t>
  </si>
  <si>
    <t>NIPPON INDIA DUAL ADVANTAGE FIXED TENURE FUND - IX - PLAN F</t>
  </si>
  <si>
    <t>NIPPON INDIA DUAL ADVANTAGE FIXED TENURE FUND X - PLAN A</t>
  </si>
  <si>
    <t>NIPPON INDIA DUAL ADVANTAGE FIXED TENURE FUND X - PLAN B</t>
  </si>
  <si>
    <t>NIPPON INDIA QUARTERLY INTERVAL FUND - SERIES II</t>
  </si>
  <si>
    <t>NIPPON INDIA DUAL ADVANTAGE FIXED TENURE FUND X - PLAN C</t>
  </si>
  <si>
    <t>NIPPON INDIA DUAL ADVANTAGE FIXED TENURE FUND X - PLAN D</t>
  </si>
  <si>
    <t>NIPPON INDIA DUAL ADVANTAGE FIXED TENURE FUND X - PLAN E</t>
  </si>
  <si>
    <t>NIPPON INDIA DUAL ADVANTAGE FIXED TENURE FUND X - PLAN F</t>
  </si>
  <si>
    <t>NIPPON INDIA DUAL ADVANTAGE FIXED TENURE FUND XI - PLAN A</t>
  </si>
  <si>
    <t>NIPPON INDIA DUAL ADVANTAGE FIXED TENURE FUND XI - PLAN B</t>
  </si>
  <si>
    <t>NIPPON INDIA DUAL ADVANTAGE FIXED TENURE FUND XI - PLAN C</t>
  </si>
  <si>
    <t>NIPPON INDIA DUAL ADVANTAGE FIXED TENURE FUND XI - PLAN D</t>
  </si>
  <si>
    <t>NIPPON INDIA DUAL ADVANTAGE FIXED TENURE FUND XI - PLAN E</t>
  </si>
  <si>
    <t>NIPPON INDIA FIXED HORIZON FUND - XXXVI - SERIES 2</t>
  </si>
  <si>
    <t>NIPPON INDIA FIXED HORIZON FUND - XXXVI - SERIES 3</t>
  </si>
  <si>
    <t>NIPPON INDIA FIXED HORIZON FUND - XXXVI - SERIES 5</t>
  </si>
  <si>
    <t>NIPPON INDIA FIXED HORIZON FUND - XXXVI - SERIES 6</t>
  </si>
  <si>
    <t>NIPPON INDIA FIXED HORIZON FUND - XXXVI - SERIES 7</t>
  </si>
  <si>
    <t>NIPPON INDIA FIXED HORIZON FUND - XXXVI - SERIES 8</t>
  </si>
  <si>
    <t>NIPPON INDIA FIXED HORIZON FUND - XXXVI - SERIES 9</t>
  </si>
  <si>
    <t>NIPPON INDIA FIXED HORIZON FUND - XXXV - SERIES 5</t>
  </si>
  <si>
    <t>NIPPON INDIA FIXED HORIZON FUND - XXXV - SERIES 6</t>
  </si>
  <si>
    <t>NIPPON INDIA FIXED HORIZON FUND - XXXV - SERIES 7</t>
  </si>
  <si>
    <t>NIPPON INDIA FIXED HORIZON FUND - XXXV - SERIES 9</t>
  </si>
  <si>
    <t>NIPPON INDIA FIXED HORIZON FUND - XXXV - SERIES 11</t>
  </si>
  <si>
    <t>NIPPON INDIA FIXED HORIZON FUND - XXXV - SERIES 12</t>
  </si>
  <si>
    <t>NIPPON INDIA FIXED HORIZON FUND - XXXV - SERIES 13</t>
  </si>
  <si>
    <t>NIPPON INDIA FIXED HORIZON FUND - XXXV - SERIES 14</t>
  </si>
  <si>
    <t>NIPPON INDIA FIXED HORIZON FUND - XXXV - SERIES 15</t>
  </si>
  <si>
    <t>NIPPON INDIA FIXED HORIZON FUND - XXXV - SERIES 16</t>
  </si>
  <si>
    <t>NIPPON INDIA FIXED HORIZON FUND - XXXVI - SERIES 1</t>
  </si>
  <si>
    <t>NIPPON INDIA FIXED HORIZON FUND - XXXVII - SERIES 01</t>
  </si>
  <si>
    <t>NIPPON INDIA FIXED HORIZON FUND - XXXVII - SERIES 03</t>
  </si>
  <si>
    <t>NIPPON INDIA FIXED HORIZON FUND - XXXVII - SERIES 04</t>
  </si>
  <si>
    <t>NIPPON INDIA FIXED HORIZON FUND - XXXVII - SERIES 05</t>
  </si>
  <si>
    <t>NIPPON INDIA FIXED HORIZON FUND - XXXVII - SERIES 06</t>
  </si>
  <si>
    <t>NIPPON INDIA FIXED HORIZON FUND - XXXVII - SERIES 09</t>
  </si>
  <si>
    <t>NIPPON INDIA FIXED HORIZON FUND - XXXVII - SERIES 10</t>
  </si>
  <si>
    <t>NIPPON INDIA FIXED HORIZON FUND - XXXVII - SERIES 12</t>
  </si>
  <si>
    <t>NIPPON INDIA FIXED HORIZON FUND - XXXVII - SERIES 15</t>
  </si>
  <si>
    <t>NIPPON INDIA FIXED HORIZON FUND - XXXVIII - SERIES 01</t>
  </si>
  <si>
    <t>NIPPON INDIA FIXED HORIZON FUND - XXXVIII - SERIES 02</t>
  </si>
  <si>
    <t>NIPPON INDIA FIXED HORIZON FUND - XXXVIII - SERIES 03</t>
  </si>
  <si>
    <t>NIPPON INDIA FIXED HORIZON FUND - XXXVIII - SERIES 05</t>
  </si>
  <si>
    <t>NIPPON INDIA FIXED HORIZON FUND - XXXVIII - SERIES 06</t>
  </si>
  <si>
    <t>NIPPON INDIA FIXED HORIZON FUND - XXXVIII - SERIES 07</t>
  </si>
  <si>
    <t>NIPPON INDIA FIXED HORIZON FUND - XXXVIII - SERIES 10</t>
  </si>
  <si>
    <t>NIPPON INDIA ANNUAL INTERVAL FUND - SERIES I</t>
  </si>
  <si>
    <t>NIPPON INDIA FIXED HORIZON FUND - XXXII - SERIES 1</t>
  </si>
  <si>
    <t>NIPPON INDIA FIXED HORIZON FUND - XXXIV - SERIES 2</t>
  </si>
  <si>
    <t>NIPPON INDIA FIXED HORIZON FUND - XXXIV - SERIES 3</t>
  </si>
  <si>
    <t>NIPPON INDIA FIXED HORIZON FUND - XXXIV - SERIES 4</t>
  </si>
  <si>
    <t>NIPPON INDIA FIXED HORIZON FUND - XXXIV - SERIES 6</t>
  </si>
  <si>
    <t>NIPPON INDIA FIXED HORIZON FUND - XXXIV - SERIES 7</t>
  </si>
  <si>
    <t>NIPPON INDIA FIXED HORIZON FUND - XXXIV - SERIES 8</t>
  </si>
  <si>
    <t>NIPPON INDIA FIXED HORIZON FUND - XXXIV - SERIES 9</t>
  </si>
  <si>
    <t>NIPPON INDIA FIXED HORIZON FUND - XXXIV - SERIES 10</t>
  </si>
  <si>
    <t>NIPPON INDIA FIXED HORIZON FUND - XXXI - SERIES 13</t>
  </si>
  <si>
    <t>NIPPON INDIA FIXED HORIZON FUND - XXXI - SERIES 15</t>
  </si>
  <si>
    <t>NIPPON INDIA FIXED HORIZON FUND - XXXII - SERIES 2</t>
  </si>
  <si>
    <t>NIPPON INDIA FIXED HORIZON FUND - XXXII - SERIES 4</t>
  </si>
  <si>
    <t>NIPPON INDIA FIXED HORIZON FUND - XXXII - SERIES 5</t>
  </si>
  <si>
    <t>NIPPON INDIA FIXED HORIZON FUND - XXXII - SERIES 7</t>
  </si>
  <si>
    <t>NIPPON INDIA FIXED HORIZON FUND - XXXII - SERIES 8</t>
  </si>
  <si>
    <t>NIPPON INDIA FIXED HORIZON FUND - XXXII - SERIES 9</t>
  </si>
  <si>
    <t>NIPPON INDIA FIXED HORIZON FUND - XXXII - SERIES 10</t>
  </si>
  <si>
    <t>NIPPON INDIA FIXED HORIZON FUND - XXXIII - SERIES 1</t>
  </si>
  <si>
    <t>NIPPON INDIA FIXED HORIZON FUND - XXXIII - SERIES 2</t>
  </si>
  <si>
    <t>NIPPON INDIA FIXED HORIZON FUND - XXXIII - SERIES 3</t>
  </si>
  <si>
    <t>NIPPON INDIA FIXED HORIZON FUND - XXXIII - SERIES 4</t>
  </si>
  <si>
    <t>NIPPON INDIA FIXED HORIZON FUND - XXXIII - SERIES 5</t>
  </si>
  <si>
    <t>NIPPON INDIA FIXED HORIZON FUND - XXXIII - SERIES 6</t>
  </si>
  <si>
    <t>NIPPON INDIA FIXED HORIZON FUND - XXXIII - SERIES 7</t>
  </si>
  <si>
    <t>NIPPON INDIA FIXED HORIZON FUND - XXXIII - SERIES 8</t>
  </si>
  <si>
    <t>NIPPON INDIA FIXED HORIZON FUND - XXXIII - SERIES 9</t>
  </si>
  <si>
    <t>NIPPON INDIA FIXED HORIZON FUND - XXXIII - SERIES 10</t>
  </si>
  <si>
    <t>NIPPON INDIA FIXED HORIZON FUND - XXXIV - SERIES 1</t>
  </si>
  <si>
    <t>NIPPON INDIA FIXED HORIZON FUND - XXV - SERIES 15</t>
  </si>
  <si>
    <t>NIPPON INDIA YEARLY INTERVAL FUND - SERIES 1</t>
  </si>
  <si>
    <t>NIPPON INDIA FIXED HORIZON FUND - XXXI - SERIES 6</t>
  </si>
  <si>
    <t>NIPPON INDIA FIXED HORIZON FUND - XXXI - SERIES 8</t>
  </si>
  <si>
    <t>NIPPON INDIA FIXED HORIZON FUND - XXXI - SERIES 9</t>
  </si>
  <si>
    <t>NIPPON INDIA FIXED HORIZON FUND - XXXI - SERIES 11</t>
  </si>
  <si>
    <t>NIPPON INDIA ULTRA SHORT DURATION FUND - SEGREGATED PORTFOLIO 1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</si>
  <si>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</si>
  <si>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</si>
  <si>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</si>
  <si>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</si>
  <si>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</si>
  <si>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PRIME DEBT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</si>
  <si>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</si>
  <si>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</si>
  <si>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</si>
  <si>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</si>
  <si>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</si>
  <si>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</si>
  <si>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</si>
  <si>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</si>
  <si>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</si>
  <si>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</si>
  <si>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</si>
  <si>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BANKING FUND</t>
  </si>
  <si>
    <t>NIPPON INDIA CAPITAL BUILDER FUND IV - SERIES A</t>
  </si>
  <si>
    <t>NIPPON INDIA CAPITAL BUILDER FUND IV - SERIES B</t>
  </si>
  <si>
    <t>NIPPON INDIA CAPITAL BUILDER FUND IV - SERIES C</t>
  </si>
  <si>
    <t>NIPPON INDIA CAPITAL BUILDER FUND IV - SERIES D</t>
  </si>
  <si>
    <t>NIPPON INDIA INDIA OPPORTUNITIES FUND - SERIES A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</si>
  <si>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</si>
  <si>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</si>
  <si>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</si>
  <si>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</si>
  <si>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</si>
  <si>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JAPAN EQUITY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</si>
  <si>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</si>
  <si>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</si>
  <si>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</si>
  <si>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</si>
  <si>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</si>
  <si>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</si>
  <si>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</si>
  <si>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</si>
  <si>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</si>
  <si>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</si>
  <si>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</si>
  <si>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US EQUITY OPPORTUNITES FUND</t>
  </si>
  <si>
    <t>NIPPON INDIA EQUITY HYBRID FUND -  SEGREGATED PORTFOLIO 1</t>
  </si>
  <si>
    <t>NIPPON INDIA EQUITY HYBRID FUND</t>
  </si>
  <si>
    <t>NIPPON INDIA ETF Gold BeES</t>
  </si>
  <si>
    <t>NIPPON INDIA ETF Sensex</t>
  </si>
  <si>
    <t>NIPPON INDIA ETF Nifty 100</t>
  </si>
  <si>
    <t>NIPPON INDIA ETF Consumption</t>
  </si>
  <si>
    <t>NIPPON INDIA ETF Dividend Opportunities</t>
  </si>
  <si>
    <t>NIPPON INDIA ETF NV20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</si>
  <si>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</si>
  <si>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</si>
  <si>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</si>
  <si>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</si>
  <si>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</si>
  <si>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</si>
  <si>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</si>
  <si>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</si>
  <si>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NIFTY MIDCAP 150</t>
  </si>
  <si>
    <t>NIPPON INDIA ETF Shariah BeES</t>
  </si>
  <si>
    <t>NIPPON INDIA ETF SENSEX NEXT 50</t>
  </si>
  <si>
    <t>NIPPON INDIA GOLD SAVINGS FUND</t>
  </si>
  <si>
    <t>NIPPON INDIA JUNIOR BEES FOF</t>
  </si>
  <si>
    <t>NIPPON INDIA Mutual Fund (All figures in Rs. Crore)</t>
  </si>
  <si>
    <t>Nippon India Mutual Fund: Net Assets Under Management (AAUM) as on Sep 2019 (All figures in Rs. Crore)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</si>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</sst>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43" fontId="0" fillId="0" borderId="0" xfId="42" applyFont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right"/>
    </xf>
    <xf numFmtId="43" fontId="0" fillId="0" borderId="0" xfId="42" applyFont="1" applyBorder="1" applyAlignment="1">
      <alignment wrapText="1"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3" fontId="5" fillId="0" borderId="20" xfId="56" applyNumberFormat="1" applyFont="1" applyFill="1" applyBorder="1" applyAlignment="1">
      <alignment horizontal="center" vertical="center" wrapText="1"/>
      <protection/>
    </xf>
    <xf numFmtId="3" fontId="5" fillId="0" borderId="21" xfId="56" applyNumberFormat="1" applyFont="1" applyFill="1" applyBorder="1" applyAlignment="1">
      <alignment horizontal="center" vertical="center" wrapText="1"/>
      <protection/>
    </xf>
    <xf numFmtId="2" fontId="5" fillId="0" borderId="22" xfId="56" applyNumberFormat="1" applyFont="1" applyFill="1" applyBorder="1" applyAlignment="1">
      <alignment horizontal="center" wrapText="1"/>
      <protection/>
    </xf>
    <xf numFmtId="2" fontId="5" fillId="0" borderId="23" xfId="56" applyNumberFormat="1" applyFont="1" applyFill="1" applyBorder="1" applyAlignment="1">
      <alignment horizontal="center" wrapText="1"/>
      <protection/>
    </xf>
    <xf numFmtId="2" fontId="5" fillId="0" borderId="24" xfId="56" applyNumberFormat="1" applyFont="1" applyFill="1" applyBorder="1" applyAlignment="1">
      <alignment horizontal="center" wrapText="1"/>
      <protection/>
    </xf>
    <xf numFmtId="49" fontId="42" fillId="0" borderId="25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26" xfId="55" applyNumberFormat="1" applyFont="1" applyFill="1" applyBorder="1" applyAlignment="1">
      <alignment horizontal="center" vertical="center" wrapText="1"/>
      <protection/>
    </xf>
    <xf numFmtId="49" fontId="42" fillId="0" borderId="27" xfId="55" applyNumberFormat="1" applyFont="1" applyFill="1" applyBorder="1" applyAlignment="1">
      <alignment horizontal="center" vertical="center" wrapText="1"/>
      <protection/>
    </xf>
    <xf numFmtId="49" fontId="42" fillId="0" borderId="28" xfId="55" applyNumberFormat="1" applyFont="1" applyFill="1" applyBorder="1" applyAlignment="1">
      <alignment horizontal="center" vertical="center" wrapText="1"/>
      <protection/>
    </xf>
    <xf numFmtId="2" fontId="4" fillId="0" borderId="29" xfId="56" applyNumberFormat="1" applyFont="1" applyFill="1" applyBorder="1" applyAlignment="1">
      <alignment horizontal="left" vertical="top" wrapText="1"/>
      <protection/>
    </xf>
    <xf numFmtId="2" fontId="4" fillId="0" borderId="30" xfId="56" applyNumberFormat="1" applyFont="1" applyFill="1" applyBorder="1" applyAlignment="1">
      <alignment horizontal="left" vertical="top" wrapText="1"/>
      <protection/>
    </xf>
    <xf numFmtId="2" fontId="4" fillId="0" borderId="31" xfId="56" applyNumberFormat="1" applyFont="1" applyFill="1" applyBorder="1" applyAlignment="1">
      <alignment horizontal="left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35" xfId="56" applyNumberFormat="1" applyFont="1" applyFill="1" applyBorder="1" applyAlignment="1">
      <alignment horizontal="center" vertical="top" wrapText="1"/>
      <protection/>
    </xf>
    <xf numFmtId="2" fontId="5" fillId="0" borderId="36" xfId="56" applyNumberFormat="1" applyFont="1" applyFill="1" applyBorder="1" applyAlignment="1">
      <alignment horizontal="center" vertical="top" wrapText="1"/>
      <protection/>
    </xf>
    <xf numFmtId="2" fontId="5" fillId="0" borderId="37" xfId="56" applyNumberFormat="1" applyFont="1" applyFill="1" applyBorder="1" applyAlignment="1">
      <alignment horizontal="center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5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9" width="9.140625" style="18" bestFit="1" customWidth="1"/>
    <col min="10" max="10" width="8.140625" style="18" customWidth="1"/>
    <col min="11" max="11" width="6.57421875" style="18" bestFit="1" customWidth="1"/>
    <col min="12" max="12" width="8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8" width="5.57421875" style="18" bestFit="1" customWidth="1"/>
    <col min="39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8.140625" style="18" bestFit="1" customWidth="1"/>
    <col min="63" max="63" width="17.00390625" style="19" customWidth="1"/>
    <col min="64" max="64" width="10.7109375" style="18" bestFit="1" customWidth="1"/>
    <col min="65" max="65" width="11.7109375" style="18" customWidth="1"/>
    <col min="66" max="67" width="9.140625" style="18" customWidth="1"/>
    <col min="68" max="68" width="9.8515625" style="18" bestFit="1" customWidth="1"/>
    <col min="69" max="71" width="9.140625" style="18" customWidth="1"/>
    <col min="72" max="72" width="10.7109375" style="18" bestFit="1" customWidth="1"/>
    <col min="73" max="16384" width="9.140625" style="18" customWidth="1"/>
  </cols>
  <sheetData>
    <row r="1" ht="15" customHeight="1" thickBot="1">
      <c r="B1" s="1"/>
    </row>
    <row r="2" spans="1:63" ht="15.75" customHeight="1" thickBot="1">
      <c r="A2" s="74" t="s">
        <v>0</v>
      </c>
      <c r="B2" s="76" t="s">
        <v>1</v>
      </c>
      <c r="C2" s="79" t="s">
        <v>292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/>
    </row>
    <row r="3" spans="1:63" ht="18.75" thickBot="1">
      <c r="A3" s="75"/>
      <c r="B3" s="77"/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2" t="s">
        <v>3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2" t="s">
        <v>4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4"/>
      <c r="BK3" s="68" t="s">
        <v>30</v>
      </c>
    </row>
    <row r="4" spans="1:63" ht="18.75" thickBot="1">
      <c r="A4" s="75"/>
      <c r="B4" s="77"/>
      <c r="C4" s="71" t="s">
        <v>50</v>
      </c>
      <c r="D4" s="72"/>
      <c r="E4" s="72"/>
      <c r="F4" s="72"/>
      <c r="G4" s="72"/>
      <c r="H4" s="72"/>
      <c r="I4" s="72"/>
      <c r="J4" s="72"/>
      <c r="K4" s="72"/>
      <c r="L4" s="73"/>
      <c r="M4" s="71" t="s">
        <v>51</v>
      </c>
      <c r="N4" s="72"/>
      <c r="O4" s="72"/>
      <c r="P4" s="72"/>
      <c r="Q4" s="72"/>
      <c r="R4" s="72"/>
      <c r="S4" s="72"/>
      <c r="T4" s="72"/>
      <c r="U4" s="72"/>
      <c r="V4" s="73"/>
      <c r="W4" s="71" t="s">
        <v>50</v>
      </c>
      <c r="X4" s="72"/>
      <c r="Y4" s="72"/>
      <c r="Z4" s="72"/>
      <c r="AA4" s="72"/>
      <c r="AB4" s="72"/>
      <c r="AC4" s="72"/>
      <c r="AD4" s="72"/>
      <c r="AE4" s="72"/>
      <c r="AF4" s="73"/>
      <c r="AG4" s="71" t="s">
        <v>51</v>
      </c>
      <c r="AH4" s="72"/>
      <c r="AI4" s="72"/>
      <c r="AJ4" s="72"/>
      <c r="AK4" s="72"/>
      <c r="AL4" s="72"/>
      <c r="AM4" s="72"/>
      <c r="AN4" s="72"/>
      <c r="AO4" s="72"/>
      <c r="AP4" s="73"/>
      <c r="AQ4" s="71" t="s">
        <v>50</v>
      </c>
      <c r="AR4" s="72"/>
      <c r="AS4" s="72"/>
      <c r="AT4" s="72"/>
      <c r="AU4" s="72"/>
      <c r="AV4" s="72"/>
      <c r="AW4" s="72"/>
      <c r="AX4" s="72"/>
      <c r="AY4" s="72"/>
      <c r="AZ4" s="73"/>
      <c r="BA4" s="71" t="s">
        <v>51</v>
      </c>
      <c r="BB4" s="72"/>
      <c r="BC4" s="72"/>
      <c r="BD4" s="72"/>
      <c r="BE4" s="72"/>
      <c r="BF4" s="72"/>
      <c r="BG4" s="72"/>
      <c r="BH4" s="72"/>
      <c r="BI4" s="72"/>
      <c r="BJ4" s="73"/>
      <c r="BK4" s="69"/>
    </row>
    <row r="5" spans="1:63" ht="18" customHeight="1">
      <c r="A5" s="75"/>
      <c r="B5" s="77"/>
      <c r="C5" s="85" t="s">
        <v>5</v>
      </c>
      <c r="D5" s="86"/>
      <c r="E5" s="86"/>
      <c r="F5" s="86"/>
      <c r="G5" s="87"/>
      <c r="H5" s="88" t="s">
        <v>6</v>
      </c>
      <c r="I5" s="89"/>
      <c r="J5" s="89"/>
      <c r="K5" s="89"/>
      <c r="L5" s="90"/>
      <c r="M5" s="85" t="s">
        <v>5</v>
      </c>
      <c r="N5" s="86"/>
      <c r="O5" s="86"/>
      <c r="P5" s="86"/>
      <c r="Q5" s="87"/>
      <c r="R5" s="88" t="s">
        <v>6</v>
      </c>
      <c r="S5" s="89"/>
      <c r="T5" s="89"/>
      <c r="U5" s="89"/>
      <c r="V5" s="90"/>
      <c r="W5" s="85" t="s">
        <v>5</v>
      </c>
      <c r="X5" s="86"/>
      <c r="Y5" s="86"/>
      <c r="Z5" s="86"/>
      <c r="AA5" s="87"/>
      <c r="AB5" s="88" t="s">
        <v>6</v>
      </c>
      <c r="AC5" s="89"/>
      <c r="AD5" s="89"/>
      <c r="AE5" s="89"/>
      <c r="AF5" s="90"/>
      <c r="AG5" s="85" t="s">
        <v>5</v>
      </c>
      <c r="AH5" s="86"/>
      <c r="AI5" s="86"/>
      <c r="AJ5" s="86"/>
      <c r="AK5" s="87"/>
      <c r="AL5" s="88" t="s">
        <v>6</v>
      </c>
      <c r="AM5" s="89"/>
      <c r="AN5" s="89"/>
      <c r="AO5" s="89"/>
      <c r="AP5" s="90"/>
      <c r="AQ5" s="85" t="s">
        <v>5</v>
      </c>
      <c r="AR5" s="86"/>
      <c r="AS5" s="86"/>
      <c r="AT5" s="86"/>
      <c r="AU5" s="87"/>
      <c r="AV5" s="88" t="s">
        <v>6</v>
      </c>
      <c r="AW5" s="89"/>
      <c r="AX5" s="89"/>
      <c r="AY5" s="89"/>
      <c r="AZ5" s="90"/>
      <c r="BA5" s="85" t="s">
        <v>5</v>
      </c>
      <c r="BB5" s="86"/>
      <c r="BC5" s="86"/>
      <c r="BD5" s="86"/>
      <c r="BE5" s="87"/>
      <c r="BF5" s="88" t="s">
        <v>6</v>
      </c>
      <c r="BG5" s="89"/>
      <c r="BH5" s="89"/>
      <c r="BI5" s="89"/>
      <c r="BJ5" s="90"/>
      <c r="BK5" s="69"/>
    </row>
    <row r="6" spans="1:63" ht="15.75">
      <c r="A6" s="75"/>
      <c r="B6" s="7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0"/>
    </row>
    <row r="7" spans="1:63" ht="18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.7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8" s="25" customFormat="1" ht="15">
      <c r="A9" s="20"/>
      <c r="B9" s="7" t="s">
        <v>98</v>
      </c>
      <c r="C9" s="21">
        <v>0</v>
      </c>
      <c r="D9" s="22">
        <v>869.364212352</v>
      </c>
      <c r="E9" s="22">
        <v>0</v>
      </c>
      <c r="F9" s="22">
        <v>0</v>
      </c>
      <c r="G9" s="23">
        <v>0</v>
      </c>
      <c r="H9" s="21">
        <v>188.57739357989183</v>
      </c>
      <c r="I9" s="22">
        <v>11144.407527795493</v>
      </c>
      <c r="J9" s="22">
        <v>1411.6394334761328</v>
      </c>
      <c r="K9" s="22">
        <v>0</v>
      </c>
      <c r="L9" s="23">
        <v>1146.7456595677618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160.22970582042612</v>
      </c>
      <c r="S9" s="22">
        <v>604.1697600466301</v>
      </c>
      <c r="T9" s="22">
        <v>746.6068776011994</v>
      </c>
      <c r="U9" s="22">
        <v>0</v>
      </c>
      <c r="V9" s="23">
        <v>206.45295638953016</v>
      </c>
      <c r="W9" s="21">
        <v>0</v>
      </c>
      <c r="X9" s="22">
        <v>50.5853678848333</v>
      </c>
      <c r="Y9" s="22">
        <v>0</v>
      </c>
      <c r="Z9" s="22">
        <v>0</v>
      </c>
      <c r="AA9" s="23">
        <v>0</v>
      </c>
      <c r="AB9" s="21">
        <v>0.7500275359977999</v>
      </c>
      <c r="AC9" s="22">
        <v>3.6937538857996004</v>
      </c>
      <c r="AD9" s="22">
        <v>0</v>
      </c>
      <c r="AE9" s="22">
        <v>0</v>
      </c>
      <c r="AF9" s="23">
        <v>3.6597960889992005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0.4039641123317</v>
      </c>
      <c r="AM9" s="22">
        <v>0.0032753408664</v>
      </c>
      <c r="AN9" s="22">
        <v>0</v>
      </c>
      <c r="AO9" s="22">
        <v>0</v>
      </c>
      <c r="AP9" s="23">
        <v>0.7726544316325001</v>
      </c>
      <c r="AQ9" s="21">
        <v>0</v>
      </c>
      <c r="AR9" s="22">
        <v>19.0010092074998</v>
      </c>
      <c r="AS9" s="22">
        <v>0</v>
      </c>
      <c r="AT9" s="22">
        <v>0</v>
      </c>
      <c r="AU9" s="23">
        <v>0</v>
      </c>
      <c r="AV9" s="21">
        <v>306.5034888589276</v>
      </c>
      <c r="AW9" s="22">
        <v>5596.18803175437</v>
      </c>
      <c r="AX9" s="22">
        <v>449.2130207460993</v>
      </c>
      <c r="AY9" s="22">
        <v>0</v>
      </c>
      <c r="AZ9" s="23">
        <v>1729.9068479326418</v>
      </c>
      <c r="BA9" s="21">
        <v>0</v>
      </c>
      <c r="BB9" s="22">
        <v>0</v>
      </c>
      <c r="BC9" s="22">
        <v>0</v>
      </c>
      <c r="BD9" s="22">
        <v>0</v>
      </c>
      <c r="BE9" s="23">
        <v>0</v>
      </c>
      <c r="BF9" s="21">
        <v>245.8152718401343</v>
      </c>
      <c r="BG9" s="22">
        <v>847.4079642751782</v>
      </c>
      <c r="BH9" s="22">
        <v>216.3059641671312</v>
      </c>
      <c r="BI9" s="22">
        <v>0</v>
      </c>
      <c r="BJ9" s="23">
        <v>431.45888436613177</v>
      </c>
      <c r="BK9" s="24">
        <f>SUM(C9:BJ9)</f>
        <v>26379.862849057638</v>
      </c>
      <c r="BN9" s="35"/>
      <c r="BO9" s="35"/>
      <c r="BP9" s="35"/>
    </row>
    <row r="10" spans="1:63" s="25" customFormat="1" ht="15">
      <c r="A10" s="20"/>
      <c r="B10" s="7" t="s">
        <v>99</v>
      </c>
      <c r="C10" s="21">
        <v>0</v>
      </c>
      <c r="D10" s="22">
        <v>18.519366516499897</v>
      </c>
      <c r="E10" s="22">
        <v>0</v>
      </c>
      <c r="F10" s="22">
        <v>0</v>
      </c>
      <c r="G10" s="23">
        <v>0</v>
      </c>
      <c r="H10" s="21">
        <v>0.7163200167988998</v>
      </c>
      <c r="I10" s="22">
        <v>217.59596569799953</v>
      </c>
      <c r="J10" s="22">
        <v>10.7510089354666</v>
      </c>
      <c r="K10" s="22">
        <v>0</v>
      </c>
      <c r="L10" s="23">
        <v>12.1592018736994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0.2545382130655</v>
      </c>
      <c r="S10" s="22">
        <v>11.064636487666501</v>
      </c>
      <c r="T10" s="22">
        <v>1.9018792299998</v>
      </c>
      <c r="U10" s="22">
        <v>0</v>
      </c>
      <c r="V10" s="23">
        <v>0.4677740304664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2.070813265762701</v>
      </c>
      <c r="AW10" s="22">
        <v>85.01859189572025</v>
      </c>
      <c r="AX10" s="22">
        <v>0</v>
      </c>
      <c r="AY10" s="22">
        <v>0</v>
      </c>
      <c r="AZ10" s="23">
        <v>46.3430089718962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1.3822876836970002</v>
      </c>
      <c r="BG10" s="22">
        <v>6.6094627273996</v>
      </c>
      <c r="BH10" s="22">
        <v>0</v>
      </c>
      <c r="BI10" s="22">
        <v>0</v>
      </c>
      <c r="BJ10" s="23">
        <v>5.480357823365201</v>
      </c>
      <c r="BK10" s="24">
        <f>SUM(C10:BJ10)</f>
        <v>420.3352133695034</v>
      </c>
    </row>
    <row r="11" spans="1:63" s="30" customFormat="1" ht="15">
      <c r="A11" s="20"/>
      <c r="B11" s="8" t="s">
        <v>9</v>
      </c>
      <c r="C11" s="26">
        <f aca="true" t="shared" si="0" ref="C11:AH11">SUM(C9:C10)</f>
        <v>0</v>
      </c>
      <c r="D11" s="27">
        <f t="shared" si="0"/>
        <v>887.8835788684999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189.29371359669074</v>
      </c>
      <c r="I11" s="27">
        <f t="shared" si="0"/>
        <v>11362.003493493492</v>
      </c>
      <c r="J11" s="27">
        <f t="shared" si="0"/>
        <v>1422.3904424115995</v>
      </c>
      <c r="K11" s="27">
        <f t="shared" si="0"/>
        <v>0</v>
      </c>
      <c r="L11" s="28">
        <f t="shared" si="0"/>
        <v>1158.9048614414612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160.48424403349162</v>
      </c>
      <c r="S11" s="27">
        <f t="shared" si="0"/>
        <v>615.2343965342966</v>
      </c>
      <c r="T11" s="27">
        <f t="shared" si="0"/>
        <v>748.5087568311992</v>
      </c>
      <c r="U11" s="27">
        <f t="shared" si="0"/>
        <v>0</v>
      </c>
      <c r="V11" s="28">
        <f t="shared" si="0"/>
        <v>206.92073041999654</v>
      </c>
      <c r="W11" s="26">
        <f t="shared" si="0"/>
        <v>0</v>
      </c>
      <c r="X11" s="27">
        <f t="shared" si="0"/>
        <v>50.5853678848333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0.7500275359977999</v>
      </c>
      <c r="AC11" s="27">
        <f t="shared" si="0"/>
        <v>3.6937538857996004</v>
      </c>
      <c r="AD11" s="27">
        <f t="shared" si="0"/>
        <v>0</v>
      </c>
      <c r="AE11" s="27">
        <f t="shared" si="0"/>
        <v>0</v>
      </c>
      <c r="AF11" s="28">
        <f t="shared" si="0"/>
        <v>3.6597960889992005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0.4039641123317</v>
      </c>
      <c r="AM11" s="27">
        <f t="shared" si="1"/>
        <v>0.0032753408664</v>
      </c>
      <c r="AN11" s="27">
        <f t="shared" si="1"/>
        <v>0</v>
      </c>
      <c r="AO11" s="27">
        <f t="shared" si="1"/>
        <v>0</v>
      </c>
      <c r="AP11" s="28">
        <f t="shared" si="1"/>
        <v>0.7726544316325001</v>
      </c>
      <c r="AQ11" s="26">
        <f t="shared" si="1"/>
        <v>0</v>
      </c>
      <c r="AR11" s="27">
        <f t="shared" si="1"/>
        <v>19.0010092074998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308.5743021246903</v>
      </c>
      <c r="AW11" s="27">
        <f t="shared" si="1"/>
        <v>5681.2066236500905</v>
      </c>
      <c r="AX11" s="27">
        <f t="shared" si="1"/>
        <v>449.2130207460993</v>
      </c>
      <c r="AY11" s="27">
        <f t="shared" si="1"/>
        <v>0</v>
      </c>
      <c r="AZ11" s="28">
        <f t="shared" si="1"/>
        <v>1776.2498569045379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247.1975595238313</v>
      </c>
      <c r="BG11" s="27">
        <f t="shared" si="1"/>
        <v>854.0174270025777</v>
      </c>
      <c r="BH11" s="27">
        <f t="shared" si="1"/>
        <v>216.3059641671312</v>
      </c>
      <c r="BI11" s="27">
        <f t="shared" si="1"/>
        <v>0</v>
      </c>
      <c r="BJ11" s="28">
        <f t="shared" si="1"/>
        <v>436.93924218949695</v>
      </c>
      <c r="BK11" s="29">
        <f t="shared" si="1"/>
        <v>26800.198062427142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5">
      <c r="A14" s="20"/>
      <c r="B14" s="7" t="s">
        <v>100</v>
      </c>
      <c r="C14" s="21">
        <v>0</v>
      </c>
      <c r="D14" s="22">
        <v>39.03871257556659</v>
      </c>
      <c r="E14" s="22">
        <v>0</v>
      </c>
      <c r="F14" s="22">
        <v>0</v>
      </c>
      <c r="G14" s="23">
        <v>0</v>
      </c>
      <c r="H14" s="21">
        <v>113.54757453116262</v>
      </c>
      <c r="I14" s="22">
        <v>226.32385229999878</v>
      </c>
      <c r="J14" s="22">
        <v>0</v>
      </c>
      <c r="K14" s="22">
        <v>0</v>
      </c>
      <c r="L14" s="23">
        <v>174.94227473686462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23.71695554156231</v>
      </c>
      <c r="S14" s="22">
        <v>87.94158212273268</v>
      </c>
      <c r="T14" s="22">
        <v>0</v>
      </c>
      <c r="U14" s="22">
        <v>0</v>
      </c>
      <c r="V14" s="23">
        <v>17.7494549081986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0.056982591699700005</v>
      </c>
      <c r="AC14" s="22">
        <v>0</v>
      </c>
      <c r="AD14" s="22">
        <v>0</v>
      </c>
      <c r="AE14" s="22">
        <v>0</v>
      </c>
      <c r="AF14" s="23">
        <v>0.05462543729989999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0.004523332099899999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17.0640417150728</v>
      </c>
      <c r="AW14" s="22">
        <v>273.28156472995204</v>
      </c>
      <c r="AX14" s="22">
        <v>2.3092001677666003</v>
      </c>
      <c r="AY14" s="22">
        <v>0</v>
      </c>
      <c r="AZ14" s="23">
        <v>72.35581839869057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6.983222981077402</v>
      </c>
      <c r="BG14" s="22">
        <v>23.6569277430657</v>
      </c>
      <c r="BH14" s="22">
        <v>2.4458805973333</v>
      </c>
      <c r="BI14" s="22">
        <v>0</v>
      </c>
      <c r="BJ14" s="23">
        <v>11.188445286197402</v>
      </c>
      <c r="BK14" s="24">
        <f>SUM(C14:BJ14)</f>
        <v>1092.6616396963418</v>
      </c>
    </row>
    <row r="15" spans="1:63" s="30" customFormat="1" ht="15">
      <c r="A15" s="20"/>
      <c r="B15" s="8" t="s">
        <v>12</v>
      </c>
      <c r="C15" s="26">
        <f>SUM(C14)</f>
        <v>0</v>
      </c>
      <c r="D15" s="27">
        <f>SUM(D14)</f>
        <v>39.03871257556659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113.54757453116262</v>
      </c>
      <c r="I15" s="27">
        <f t="shared" si="2"/>
        <v>226.32385229999878</v>
      </c>
      <c r="J15" s="27">
        <f t="shared" si="2"/>
        <v>0</v>
      </c>
      <c r="K15" s="27">
        <f t="shared" si="2"/>
        <v>0</v>
      </c>
      <c r="L15" s="28">
        <f t="shared" si="2"/>
        <v>174.94227473686462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23.71695554156231</v>
      </c>
      <c r="S15" s="27">
        <f t="shared" si="2"/>
        <v>87.94158212273268</v>
      </c>
      <c r="T15" s="27">
        <f t="shared" si="2"/>
        <v>0</v>
      </c>
      <c r="U15" s="27">
        <f t="shared" si="2"/>
        <v>0</v>
      </c>
      <c r="V15" s="28">
        <f t="shared" si="2"/>
        <v>17.7494549081986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0.056982591699700005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0.05462543729989999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0.004523332099899999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17.0640417150728</v>
      </c>
      <c r="AW15" s="27">
        <f t="shared" si="2"/>
        <v>273.28156472995204</v>
      </c>
      <c r="AX15" s="27">
        <f t="shared" si="2"/>
        <v>2.3092001677666003</v>
      </c>
      <c r="AY15" s="27">
        <f t="shared" si="2"/>
        <v>0</v>
      </c>
      <c r="AZ15" s="28">
        <f t="shared" si="2"/>
        <v>72.35581839869057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6.983222981077402</v>
      </c>
      <c r="BG15" s="27">
        <f t="shared" si="2"/>
        <v>23.6569277430657</v>
      </c>
      <c r="BH15" s="27">
        <f t="shared" si="2"/>
        <v>2.4458805973333</v>
      </c>
      <c r="BI15" s="27">
        <f t="shared" si="2"/>
        <v>0</v>
      </c>
      <c r="BJ15" s="28">
        <f t="shared" si="2"/>
        <v>11.188445286197402</v>
      </c>
      <c r="BK15" s="28">
        <f t="shared" si="2"/>
        <v>1092.6616396963418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5">
      <c r="A18" s="20"/>
      <c r="B18" s="7" t="s">
        <v>101</v>
      </c>
      <c r="C18" s="21">
        <v>0</v>
      </c>
      <c r="D18" s="22">
        <v>0</v>
      </c>
      <c r="E18" s="22">
        <v>0</v>
      </c>
      <c r="F18" s="22">
        <v>0</v>
      </c>
      <c r="G18" s="23">
        <v>0</v>
      </c>
      <c r="H18" s="21">
        <v>0.08897183279990001</v>
      </c>
      <c r="I18" s="22">
        <v>0.0045546</v>
      </c>
      <c r="J18" s="22">
        <v>0</v>
      </c>
      <c r="K18" s="22">
        <v>0</v>
      </c>
      <c r="L18" s="23">
        <v>0.27475016276659997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0.05788054269989999</v>
      </c>
      <c r="S18" s="22">
        <v>0</v>
      </c>
      <c r="T18" s="22">
        <v>0</v>
      </c>
      <c r="U18" s="22">
        <v>0</v>
      </c>
      <c r="V18" s="23">
        <v>0.22910180573309996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0.6193858145326</v>
      </c>
      <c r="AW18" s="22">
        <v>0.8611036267307719</v>
      </c>
      <c r="AX18" s="22">
        <v>0</v>
      </c>
      <c r="AY18" s="22">
        <v>0</v>
      </c>
      <c r="AZ18" s="23">
        <v>4.6951834963989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0.10386441133299999</v>
      </c>
      <c r="BG18" s="22">
        <v>1.4897471667332</v>
      </c>
      <c r="BH18" s="22">
        <v>0</v>
      </c>
      <c r="BI18" s="22">
        <v>0</v>
      </c>
      <c r="BJ18" s="23">
        <v>0.38462643836640004</v>
      </c>
      <c r="BK18" s="24">
        <f aca="true" t="shared" si="3" ref="BK18:BK36">SUM(C18:BJ18)</f>
        <v>8.809169898094371</v>
      </c>
    </row>
    <row r="19" spans="1:63" s="25" customFormat="1" ht="15">
      <c r="A19" s="20"/>
      <c r="B19" s="7" t="s">
        <v>102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1">
        <v>0.0906224346666</v>
      </c>
      <c r="I19" s="22">
        <v>0.0562155522</v>
      </c>
      <c r="J19" s="22">
        <v>0</v>
      </c>
      <c r="K19" s="22">
        <v>0</v>
      </c>
      <c r="L19" s="23">
        <v>0.8134249580331001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0.04364064133310001</v>
      </c>
      <c r="S19" s="22">
        <v>0</v>
      </c>
      <c r="T19" s="22">
        <v>0</v>
      </c>
      <c r="U19" s="22">
        <v>0</v>
      </c>
      <c r="V19" s="23">
        <v>0.2319174816999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0.45072833633240006</v>
      </c>
      <c r="AW19" s="22">
        <v>2.221173088157507</v>
      </c>
      <c r="AX19" s="22">
        <v>0</v>
      </c>
      <c r="AY19" s="22">
        <v>0</v>
      </c>
      <c r="AZ19" s="23">
        <v>2.5155124298661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0.3281526621992</v>
      </c>
      <c r="BG19" s="22">
        <v>0.023075872533300002</v>
      </c>
      <c r="BH19" s="22">
        <v>0</v>
      </c>
      <c r="BI19" s="22">
        <v>0</v>
      </c>
      <c r="BJ19" s="23">
        <v>0.35057256689989996</v>
      </c>
      <c r="BK19" s="24">
        <f t="shared" si="3"/>
        <v>7.125036023921107</v>
      </c>
    </row>
    <row r="20" spans="1:63" s="25" customFormat="1" ht="15">
      <c r="A20" s="20"/>
      <c r="B20" s="7" t="s">
        <v>103</v>
      </c>
      <c r="C20" s="21">
        <v>0</v>
      </c>
      <c r="D20" s="22">
        <v>0</v>
      </c>
      <c r="E20" s="22">
        <v>0</v>
      </c>
      <c r="F20" s="22">
        <v>0</v>
      </c>
      <c r="G20" s="23">
        <v>0</v>
      </c>
      <c r="H20" s="21">
        <v>0.06975439166649999</v>
      </c>
      <c r="I20" s="22">
        <v>1.1239303602000001</v>
      </c>
      <c r="J20" s="22">
        <v>0</v>
      </c>
      <c r="K20" s="22">
        <v>0</v>
      </c>
      <c r="L20" s="23">
        <v>0.43160009743320005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0.08090247696649999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0.46833181066609997</v>
      </c>
      <c r="AW20" s="22">
        <v>1.7394768688190652</v>
      </c>
      <c r="AX20" s="22">
        <v>0</v>
      </c>
      <c r="AY20" s="22">
        <v>0</v>
      </c>
      <c r="AZ20" s="23">
        <v>1.1001867638997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0.13244312823260002</v>
      </c>
      <c r="BG20" s="22">
        <v>0</v>
      </c>
      <c r="BH20" s="22">
        <v>0</v>
      </c>
      <c r="BI20" s="22">
        <v>0</v>
      </c>
      <c r="BJ20" s="23">
        <v>0.5818863262665</v>
      </c>
      <c r="BK20" s="24">
        <f t="shared" si="3"/>
        <v>5.728512224150165</v>
      </c>
    </row>
    <row r="21" spans="1:63" s="25" customFormat="1" ht="15">
      <c r="A21" s="20"/>
      <c r="B21" s="7" t="s">
        <v>104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0.6779669559995</v>
      </c>
      <c r="I21" s="22">
        <v>4.0633086769664</v>
      </c>
      <c r="J21" s="22">
        <v>0.2719790833333</v>
      </c>
      <c r="K21" s="22">
        <v>0</v>
      </c>
      <c r="L21" s="23">
        <v>22.453651557032703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0.40068824443279993</v>
      </c>
      <c r="S21" s="22">
        <v>5.6974178376666</v>
      </c>
      <c r="T21" s="22">
        <v>0</v>
      </c>
      <c r="U21" s="22">
        <v>0</v>
      </c>
      <c r="V21" s="23">
        <v>3.3544674767662994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0.1677623166666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7.765709214526802</v>
      </c>
      <c r="AW21" s="22">
        <v>30.079885101537556</v>
      </c>
      <c r="AX21" s="22">
        <v>0</v>
      </c>
      <c r="AY21" s="22">
        <v>0</v>
      </c>
      <c r="AZ21" s="23">
        <v>74.2015277305587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1.6784519363287997</v>
      </c>
      <c r="BG21" s="22">
        <v>12.1899714223992</v>
      </c>
      <c r="BH21" s="22">
        <v>0.55281008</v>
      </c>
      <c r="BI21" s="22">
        <v>0</v>
      </c>
      <c r="BJ21" s="23">
        <v>11.045791510830899</v>
      </c>
      <c r="BK21" s="24">
        <f>SUM(C21:BJ21)</f>
        <v>174.60138914504614</v>
      </c>
    </row>
    <row r="22" spans="1:63" s="25" customFormat="1" ht="15">
      <c r="A22" s="20"/>
      <c r="B22" s="7" t="s">
        <v>105</v>
      </c>
      <c r="C22" s="21">
        <v>0</v>
      </c>
      <c r="D22" s="22">
        <v>2.241282</v>
      </c>
      <c r="E22" s="22">
        <v>0</v>
      </c>
      <c r="F22" s="22">
        <v>0</v>
      </c>
      <c r="G22" s="23">
        <v>0</v>
      </c>
      <c r="H22" s="21">
        <v>0.07627910813330001</v>
      </c>
      <c r="I22" s="22">
        <v>51.68396291999999</v>
      </c>
      <c r="J22" s="22">
        <v>0</v>
      </c>
      <c r="K22" s="22">
        <v>0</v>
      </c>
      <c r="L22" s="23">
        <v>5.6304790327333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0.024654102</v>
      </c>
      <c r="S22" s="22">
        <v>0</v>
      </c>
      <c r="T22" s="22">
        <v>0</v>
      </c>
      <c r="U22" s="22">
        <v>0</v>
      </c>
      <c r="V22" s="23">
        <v>0.13447692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0.1745706332659</v>
      </c>
      <c r="AW22" s="22">
        <v>22.463954300218532</v>
      </c>
      <c r="AX22" s="22">
        <v>0</v>
      </c>
      <c r="AY22" s="22">
        <v>0</v>
      </c>
      <c r="AZ22" s="23">
        <v>9.111315799232402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0.0485936685663</v>
      </c>
      <c r="BG22" s="22">
        <v>0</v>
      </c>
      <c r="BH22" s="22">
        <v>0</v>
      </c>
      <c r="BI22" s="22">
        <v>0</v>
      </c>
      <c r="BJ22" s="23">
        <v>0.1788175466666</v>
      </c>
      <c r="BK22" s="24">
        <f t="shared" si="3"/>
        <v>91.76838603081632</v>
      </c>
    </row>
    <row r="23" spans="1:63" s="25" customFormat="1" ht="15">
      <c r="A23" s="20"/>
      <c r="B23" s="7" t="s">
        <v>106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0.11795923363300001</v>
      </c>
      <c r="I23" s="22">
        <v>19.0404402083663</v>
      </c>
      <c r="J23" s="22">
        <v>0</v>
      </c>
      <c r="K23" s="22">
        <v>0</v>
      </c>
      <c r="L23" s="23">
        <v>3.7982255396665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0.022092903799799998</v>
      </c>
      <c r="S23" s="22">
        <v>0.4897503806666</v>
      </c>
      <c r="T23" s="22">
        <v>0</v>
      </c>
      <c r="U23" s="22">
        <v>0</v>
      </c>
      <c r="V23" s="23">
        <v>0.35929768333320006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0.34319192763290013</v>
      </c>
      <c r="AW23" s="22">
        <v>1.4972868520101943</v>
      </c>
      <c r="AX23" s="22">
        <v>0</v>
      </c>
      <c r="AY23" s="22">
        <v>0</v>
      </c>
      <c r="AZ23" s="23">
        <v>23.035560518765802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0.0242577426664</v>
      </c>
      <c r="BG23" s="22">
        <v>3.307874</v>
      </c>
      <c r="BH23" s="22">
        <v>0</v>
      </c>
      <c r="BI23" s="22">
        <v>0</v>
      </c>
      <c r="BJ23" s="23">
        <v>0.9925636606998</v>
      </c>
      <c r="BK23" s="24">
        <f t="shared" si="3"/>
        <v>53.0285006512405</v>
      </c>
    </row>
    <row r="24" spans="1:63" s="25" customFormat="1" ht="15">
      <c r="A24" s="20"/>
      <c r="B24" s="7" t="s">
        <v>107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0.0544558792665</v>
      </c>
      <c r="I24" s="22">
        <v>0</v>
      </c>
      <c r="J24" s="22">
        <v>0</v>
      </c>
      <c r="K24" s="22">
        <v>0</v>
      </c>
      <c r="L24" s="23">
        <v>1.6352217497333001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0.0287760777665</v>
      </c>
      <c r="S24" s="22">
        <v>0</v>
      </c>
      <c r="T24" s="22">
        <v>0</v>
      </c>
      <c r="U24" s="22">
        <v>0</v>
      </c>
      <c r="V24" s="23">
        <v>0.9473935325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0.05532569069979999</v>
      </c>
      <c r="AW24" s="22">
        <v>2.576880402491124</v>
      </c>
      <c r="AX24" s="22">
        <v>0</v>
      </c>
      <c r="AY24" s="22">
        <v>0</v>
      </c>
      <c r="AZ24" s="23">
        <v>18.1648456187658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0.024360132466499998</v>
      </c>
      <c r="BG24" s="22">
        <v>0</v>
      </c>
      <c r="BH24" s="22">
        <v>0</v>
      </c>
      <c r="BI24" s="22">
        <v>0</v>
      </c>
      <c r="BJ24" s="23">
        <v>0.38658398333309996</v>
      </c>
      <c r="BK24" s="24">
        <f t="shared" si="3"/>
        <v>23.873843067022626</v>
      </c>
    </row>
    <row r="25" spans="1:63" s="25" customFormat="1" ht="15">
      <c r="A25" s="20"/>
      <c r="B25" s="7" t="s">
        <v>108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0.1330750483998</v>
      </c>
      <c r="I25" s="22">
        <v>103.1022614766664</v>
      </c>
      <c r="J25" s="22">
        <v>0</v>
      </c>
      <c r="K25" s="22">
        <v>0</v>
      </c>
      <c r="L25" s="23">
        <v>12.988072219432997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0.0679604347996</v>
      </c>
      <c r="S25" s="22">
        <v>8.4452274999999</v>
      </c>
      <c r="T25" s="22">
        <v>0</v>
      </c>
      <c r="U25" s="22">
        <v>0</v>
      </c>
      <c r="V25" s="23">
        <v>0.25954999183329996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0.0028078566666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0.17474755806609998</v>
      </c>
      <c r="AW25" s="22">
        <v>8.632379093817617</v>
      </c>
      <c r="AX25" s="22">
        <v>0</v>
      </c>
      <c r="AY25" s="22">
        <v>0</v>
      </c>
      <c r="AZ25" s="23">
        <v>10.9744794188984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0.21675657676610005</v>
      </c>
      <c r="BG25" s="22">
        <v>3.9309993333333</v>
      </c>
      <c r="BH25" s="22">
        <v>0</v>
      </c>
      <c r="BI25" s="22">
        <v>0</v>
      </c>
      <c r="BJ25" s="23">
        <v>0.09902080169989999</v>
      </c>
      <c r="BK25" s="24">
        <f t="shared" si="3"/>
        <v>149.02733731038</v>
      </c>
    </row>
    <row r="26" spans="1:63" s="25" customFormat="1" ht="15">
      <c r="A26" s="20"/>
      <c r="B26" s="7" t="s">
        <v>109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0.14113982559990002</v>
      </c>
      <c r="I26" s="22">
        <v>119.590896</v>
      </c>
      <c r="J26" s="22">
        <v>0</v>
      </c>
      <c r="K26" s="22">
        <v>0</v>
      </c>
      <c r="L26" s="23">
        <v>3.9132372003333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0.0625873413333</v>
      </c>
      <c r="S26" s="22">
        <v>0.776212608</v>
      </c>
      <c r="T26" s="22">
        <v>0</v>
      </c>
      <c r="U26" s="22">
        <v>0</v>
      </c>
      <c r="V26" s="23">
        <v>0.9953121551999999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0.08384140600000001</v>
      </c>
      <c r="AW26" s="22">
        <v>0.1631789268933641</v>
      </c>
      <c r="AX26" s="22">
        <v>0</v>
      </c>
      <c r="AY26" s="22">
        <v>0</v>
      </c>
      <c r="AZ26" s="23">
        <v>8.154550194133302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0.006189634</v>
      </c>
      <c r="BG26" s="22">
        <v>0</v>
      </c>
      <c r="BH26" s="22">
        <v>0</v>
      </c>
      <c r="BI26" s="22">
        <v>0</v>
      </c>
      <c r="BJ26" s="23">
        <v>0.04501552</v>
      </c>
      <c r="BK26" s="24">
        <f t="shared" si="3"/>
        <v>133.93216081149316</v>
      </c>
    </row>
    <row r="27" spans="1:63" s="25" customFormat="1" ht="15">
      <c r="A27" s="20"/>
      <c r="B27" s="7" t="s">
        <v>110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0.5054949989994999</v>
      </c>
      <c r="I27" s="22">
        <v>3.1971451794664003</v>
      </c>
      <c r="J27" s="22">
        <v>0</v>
      </c>
      <c r="K27" s="22">
        <v>0</v>
      </c>
      <c r="L27" s="23">
        <v>15.785891158799398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0.36129464893280006</v>
      </c>
      <c r="S27" s="22">
        <v>1.4362979124997999</v>
      </c>
      <c r="T27" s="22">
        <v>0</v>
      </c>
      <c r="U27" s="22">
        <v>0</v>
      </c>
      <c r="V27" s="23">
        <v>11.3235701027662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2.1770813060959995</v>
      </c>
      <c r="AW27" s="22">
        <v>14.236273619061826</v>
      </c>
      <c r="AX27" s="22">
        <v>0.5159926666666</v>
      </c>
      <c r="AY27" s="22">
        <v>0</v>
      </c>
      <c r="AZ27" s="23">
        <v>33.6206757931607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1.6384275473970997</v>
      </c>
      <c r="BG27" s="22">
        <v>0.7894584601329999</v>
      </c>
      <c r="BH27" s="22">
        <v>0</v>
      </c>
      <c r="BI27" s="22">
        <v>0</v>
      </c>
      <c r="BJ27" s="23">
        <v>17.7708642297647</v>
      </c>
      <c r="BK27" s="24">
        <f t="shared" si="3"/>
        <v>103.35846762374402</v>
      </c>
    </row>
    <row r="28" spans="1:63" s="25" customFormat="1" ht="15">
      <c r="A28" s="20"/>
      <c r="B28" s="7" t="s">
        <v>111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0.0389280055332</v>
      </c>
      <c r="I28" s="22">
        <v>95.5953849238331</v>
      </c>
      <c r="J28" s="22">
        <v>0</v>
      </c>
      <c r="K28" s="22">
        <v>0</v>
      </c>
      <c r="L28" s="23">
        <v>4.8533915843330995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0.0196926391665</v>
      </c>
      <c r="S28" s="22">
        <v>0</v>
      </c>
      <c r="T28" s="22">
        <v>0</v>
      </c>
      <c r="U28" s="22">
        <v>0</v>
      </c>
      <c r="V28" s="23">
        <v>5.6602271433333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0.051708561633099996</v>
      </c>
      <c r="AW28" s="22">
        <v>7.64692545993695</v>
      </c>
      <c r="AX28" s="22">
        <v>0</v>
      </c>
      <c r="AY28" s="22">
        <v>0</v>
      </c>
      <c r="AZ28" s="23">
        <v>5.6300030758658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0.0645835393665</v>
      </c>
      <c r="BG28" s="22">
        <v>0</v>
      </c>
      <c r="BH28" s="22">
        <v>1.1968453333333</v>
      </c>
      <c r="BI28" s="22">
        <v>0</v>
      </c>
      <c r="BJ28" s="23">
        <v>0.07213408609989999</v>
      </c>
      <c r="BK28" s="24">
        <f t="shared" si="3"/>
        <v>120.82982435243473</v>
      </c>
    </row>
    <row r="29" spans="1:63" s="25" customFormat="1" ht="15">
      <c r="A29" s="20"/>
      <c r="B29" s="7" t="s">
        <v>112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0.10736761739949999</v>
      </c>
      <c r="I29" s="22">
        <v>0.9017545827666</v>
      </c>
      <c r="J29" s="22">
        <v>0</v>
      </c>
      <c r="K29" s="22">
        <v>0</v>
      </c>
      <c r="L29" s="23">
        <v>8.700576037732901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0.053063537466399996</v>
      </c>
      <c r="S29" s="22">
        <v>0</v>
      </c>
      <c r="T29" s="22">
        <v>0</v>
      </c>
      <c r="U29" s="22">
        <v>0</v>
      </c>
      <c r="V29" s="23">
        <v>0.39267153333320004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0.47943819936590004</v>
      </c>
      <c r="AW29" s="22">
        <v>1.584245727556957</v>
      </c>
      <c r="AX29" s="22">
        <v>0</v>
      </c>
      <c r="AY29" s="22">
        <v>0</v>
      </c>
      <c r="AZ29" s="23">
        <v>13.8943058789982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0.0972474843329</v>
      </c>
      <c r="BG29" s="22">
        <v>1.2513359986666</v>
      </c>
      <c r="BH29" s="22">
        <v>0</v>
      </c>
      <c r="BI29" s="22">
        <v>0</v>
      </c>
      <c r="BJ29" s="23">
        <v>0.9738615520332999</v>
      </c>
      <c r="BK29" s="24">
        <f t="shared" si="3"/>
        <v>28.435868149652457</v>
      </c>
    </row>
    <row r="30" spans="1:63" s="25" customFormat="1" ht="15">
      <c r="A30" s="20"/>
      <c r="B30" s="7" t="s">
        <v>113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0.1450957949329</v>
      </c>
      <c r="I30" s="22">
        <v>94.2278884233331</v>
      </c>
      <c r="J30" s="22">
        <v>0</v>
      </c>
      <c r="K30" s="22">
        <v>0</v>
      </c>
      <c r="L30" s="23">
        <v>84.8200685896665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0.1179286107664</v>
      </c>
      <c r="S30" s="22">
        <v>12.6619230911332</v>
      </c>
      <c r="T30" s="22">
        <v>0</v>
      </c>
      <c r="U30" s="22">
        <v>0</v>
      </c>
      <c r="V30" s="23">
        <v>4.3944587001666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0.18654313083329999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0.32575442246590003</v>
      </c>
      <c r="AW30" s="22">
        <v>10.5950929858569</v>
      </c>
      <c r="AX30" s="22">
        <v>0</v>
      </c>
      <c r="AY30" s="22">
        <v>0</v>
      </c>
      <c r="AZ30" s="23">
        <v>20.3339861050643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0.09649637066620001</v>
      </c>
      <c r="BG30" s="22">
        <v>0</v>
      </c>
      <c r="BH30" s="22">
        <v>0</v>
      </c>
      <c r="BI30" s="22">
        <v>0</v>
      </c>
      <c r="BJ30" s="23">
        <v>0.9466367833331999</v>
      </c>
      <c r="BK30" s="24">
        <f t="shared" si="3"/>
        <v>228.85187300821846</v>
      </c>
    </row>
    <row r="31" spans="1:63" s="25" customFormat="1" ht="15">
      <c r="A31" s="20"/>
      <c r="B31" s="7" t="s">
        <v>114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0.0971027945331</v>
      </c>
      <c r="I31" s="22">
        <v>1.1016694119999</v>
      </c>
      <c r="J31" s="22">
        <v>0</v>
      </c>
      <c r="K31" s="22">
        <v>0</v>
      </c>
      <c r="L31" s="23">
        <v>1.6366749782662997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0.27903157886630003</v>
      </c>
      <c r="S31" s="22">
        <v>6.8973245885333</v>
      </c>
      <c r="T31" s="22">
        <v>0</v>
      </c>
      <c r="U31" s="22">
        <v>0</v>
      </c>
      <c r="V31" s="23">
        <v>5.4103472225996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0.9781140641972</v>
      </c>
      <c r="AW31" s="22">
        <v>2.634762983829819</v>
      </c>
      <c r="AX31" s="22">
        <v>0</v>
      </c>
      <c r="AY31" s="22">
        <v>0</v>
      </c>
      <c r="AZ31" s="23">
        <v>14.6360634162304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1.643048552064</v>
      </c>
      <c r="BG31" s="22">
        <v>1.4994506600997999</v>
      </c>
      <c r="BH31" s="22">
        <v>0</v>
      </c>
      <c r="BI31" s="22">
        <v>0</v>
      </c>
      <c r="BJ31" s="23">
        <v>5.5469549916983</v>
      </c>
      <c r="BK31" s="24">
        <f t="shared" si="3"/>
        <v>42.36054524291802</v>
      </c>
    </row>
    <row r="32" spans="1:63" s="25" customFormat="1" ht="15">
      <c r="A32" s="20"/>
      <c r="B32" s="7" t="s">
        <v>115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0.10143530819990002</v>
      </c>
      <c r="I32" s="22">
        <v>49.6870854647998</v>
      </c>
      <c r="J32" s="22">
        <v>0</v>
      </c>
      <c r="K32" s="22">
        <v>0</v>
      </c>
      <c r="L32" s="23">
        <v>44.528286963166295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0.0579264064664</v>
      </c>
      <c r="S32" s="22">
        <v>0.0278813666666</v>
      </c>
      <c r="T32" s="22">
        <v>0</v>
      </c>
      <c r="U32" s="22">
        <v>0</v>
      </c>
      <c r="V32" s="23">
        <v>0.37997284119979996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0.3001143325665</v>
      </c>
      <c r="AW32" s="22">
        <v>2.3046833011118864</v>
      </c>
      <c r="AX32" s="22">
        <v>0</v>
      </c>
      <c r="AY32" s="22">
        <v>0</v>
      </c>
      <c r="AZ32" s="23">
        <v>7.7579148004333005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0.1216835115333</v>
      </c>
      <c r="BG32" s="22">
        <v>0</v>
      </c>
      <c r="BH32" s="22">
        <v>0</v>
      </c>
      <c r="BI32" s="22">
        <v>0</v>
      </c>
      <c r="BJ32" s="23">
        <v>2.3952622455</v>
      </c>
      <c r="BK32" s="24">
        <f t="shared" si="3"/>
        <v>107.66224654164378</v>
      </c>
    </row>
    <row r="33" spans="1:63" s="25" customFormat="1" ht="15">
      <c r="A33" s="20"/>
      <c r="B33" s="7" t="s">
        <v>116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2.8834896777333</v>
      </c>
      <c r="I33" s="22">
        <v>316.9338474625666</v>
      </c>
      <c r="J33" s="22">
        <v>0</v>
      </c>
      <c r="K33" s="22">
        <v>0</v>
      </c>
      <c r="L33" s="23">
        <v>21.148599569699897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0.058773502</v>
      </c>
      <c r="S33" s="22">
        <v>1.2120648619999999</v>
      </c>
      <c r="T33" s="22">
        <v>0</v>
      </c>
      <c r="U33" s="22">
        <v>0</v>
      </c>
      <c r="V33" s="23">
        <v>2.0982957541333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0.43513045530000005</v>
      </c>
      <c r="AW33" s="22">
        <v>1.0719902792489215</v>
      </c>
      <c r="AX33" s="22">
        <v>0</v>
      </c>
      <c r="AY33" s="22">
        <v>0</v>
      </c>
      <c r="AZ33" s="23">
        <v>13.632324602199601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0.09705962459989999</v>
      </c>
      <c r="BG33" s="22">
        <v>0</v>
      </c>
      <c r="BH33" s="22">
        <v>0</v>
      </c>
      <c r="BI33" s="22">
        <v>0</v>
      </c>
      <c r="BJ33" s="23">
        <v>22.6534852593665</v>
      </c>
      <c r="BK33" s="24">
        <f t="shared" si="3"/>
        <v>382.225061048848</v>
      </c>
    </row>
    <row r="34" spans="1:63" s="25" customFormat="1" ht="15">
      <c r="A34" s="20"/>
      <c r="B34" s="7" t="s">
        <v>117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0.044846367532999996</v>
      </c>
      <c r="I34" s="22">
        <v>83.9488653333331</v>
      </c>
      <c r="J34" s="22">
        <v>0</v>
      </c>
      <c r="K34" s="22">
        <v>0</v>
      </c>
      <c r="L34" s="23">
        <v>5.1824119898663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0.007295819999799999</v>
      </c>
      <c r="S34" s="22">
        <v>0</v>
      </c>
      <c r="T34" s="22">
        <v>0</v>
      </c>
      <c r="U34" s="22">
        <v>0</v>
      </c>
      <c r="V34" s="23">
        <v>0.0110459033333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0.38863935333270005</v>
      </c>
      <c r="AW34" s="22">
        <v>1.6388035228949638</v>
      </c>
      <c r="AX34" s="22">
        <v>0</v>
      </c>
      <c r="AY34" s="22">
        <v>0</v>
      </c>
      <c r="AZ34" s="23">
        <v>31.6750757259324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0.0176380906666</v>
      </c>
      <c r="BG34" s="22">
        <v>0</v>
      </c>
      <c r="BH34" s="22">
        <v>0</v>
      </c>
      <c r="BI34" s="22">
        <v>0</v>
      </c>
      <c r="BJ34" s="23">
        <v>0.15433329333319998</v>
      </c>
      <c r="BK34" s="24">
        <f t="shared" si="3"/>
        <v>123.06895540022535</v>
      </c>
    </row>
    <row r="35" spans="1:63" s="25" customFormat="1" ht="15">
      <c r="A35" s="20"/>
      <c r="B35" s="7" t="s">
        <v>118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0.07546035350000001</v>
      </c>
      <c r="I35" s="22">
        <v>103.6207600866666</v>
      </c>
      <c r="J35" s="22">
        <v>0</v>
      </c>
      <c r="K35" s="22">
        <v>0</v>
      </c>
      <c r="L35" s="23">
        <v>12.2489557861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0.0428056931666</v>
      </c>
      <c r="S35" s="22">
        <v>0</v>
      </c>
      <c r="T35" s="22">
        <v>0</v>
      </c>
      <c r="U35" s="22">
        <v>0</v>
      </c>
      <c r="V35" s="23">
        <v>0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0.0714415056995</v>
      </c>
      <c r="AW35" s="22">
        <v>0.3188366330912039</v>
      </c>
      <c r="AX35" s="22">
        <v>0</v>
      </c>
      <c r="AY35" s="22">
        <v>0</v>
      </c>
      <c r="AZ35" s="23">
        <v>5.2988872563328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0.0307851094664</v>
      </c>
      <c r="BG35" s="22">
        <v>0</v>
      </c>
      <c r="BH35" s="22">
        <v>0</v>
      </c>
      <c r="BI35" s="22">
        <v>0</v>
      </c>
      <c r="BJ35" s="23">
        <v>0</v>
      </c>
      <c r="BK35" s="24">
        <f t="shared" si="3"/>
        <v>121.70793242402311</v>
      </c>
    </row>
    <row r="36" spans="1:63" s="25" customFormat="1" ht="15">
      <c r="A36" s="20"/>
      <c r="B36" s="7" t="s">
        <v>119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0.5609981526994</v>
      </c>
      <c r="I36" s="22">
        <v>10.852518851466302</v>
      </c>
      <c r="J36" s="22">
        <v>0</v>
      </c>
      <c r="K36" s="22">
        <v>0</v>
      </c>
      <c r="L36" s="23">
        <v>10.669583106632599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0.5985949993659</v>
      </c>
      <c r="S36" s="22">
        <v>0.07117749033330001</v>
      </c>
      <c r="T36" s="22">
        <v>0</v>
      </c>
      <c r="U36" s="22">
        <v>0</v>
      </c>
      <c r="V36" s="23">
        <v>6.4063620496663995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3.2993424716984006</v>
      </c>
      <c r="AW36" s="22">
        <v>9.579123934233913</v>
      </c>
      <c r="AX36" s="22">
        <v>0.1005239</v>
      </c>
      <c r="AY36" s="22">
        <v>0</v>
      </c>
      <c r="AZ36" s="23">
        <v>26.763334237598002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2.9569508506983</v>
      </c>
      <c r="BG36" s="22">
        <v>15.924438330299898</v>
      </c>
      <c r="BH36" s="22">
        <v>0</v>
      </c>
      <c r="BI36" s="22">
        <v>0</v>
      </c>
      <c r="BJ36" s="23">
        <v>27.7678048530323</v>
      </c>
      <c r="BK36" s="24">
        <f t="shared" si="3"/>
        <v>115.55075322772471</v>
      </c>
    </row>
    <row r="37" spans="1:63" s="25" customFormat="1" ht="15">
      <c r="A37" s="20"/>
      <c r="B37" s="7" t="s">
        <v>120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2.8428846277997</v>
      </c>
      <c r="I37" s="22">
        <v>18.0286392366665</v>
      </c>
      <c r="J37" s="22">
        <v>0</v>
      </c>
      <c r="K37" s="22">
        <v>0</v>
      </c>
      <c r="L37" s="23">
        <v>3.2446919569998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0.018759281866400003</v>
      </c>
      <c r="S37" s="22">
        <v>0</v>
      </c>
      <c r="T37" s="22">
        <v>0</v>
      </c>
      <c r="U37" s="22">
        <v>0</v>
      </c>
      <c r="V37" s="23">
        <v>9.6160456614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0.06553877940000001</v>
      </c>
      <c r="AW37" s="22">
        <v>8.387207280252108</v>
      </c>
      <c r="AX37" s="22">
        <v>0</v>
      </c>
      <c r="AY37" s="22">
        <v>0</v>
      </c>
      <c r="AZ37" s="23">
        <v>5.145971441833301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0.0170653835999</v>
      </c>
      <c r="BG37" s="22">
        <v>0</v>
      </c>
      <c r="BH37" s="22">
        <v>0</v>
      </c>
      <c r="BI37" s="22">
        <v>0</v>
      </c>
      <c r="BJ37" s="23">
        <v>0.58183506</v>
      </c>
      <c r="BK37" s="24">
        <f aca="true" t="shared" si="4" ref="BK37:BK46">SUM(C37:BJ37)</f>
        <v>47.948638709817715</v>
      </c>
    </row>
    <row r="38" spans="1:63" s="25" customFormat="1" ht="15">
      <c r="A38" s="20"/>
      <c r="B38" s="7" t="s">
        <v>121</v>
      </c>
      <c r="C38" s="21">
        <v>0</v>
      </c>
      <c r="D38" s="22">
        <v>5.401945</v>
      </c>
      <c r="E38" s="22">
        <v>0</v>
      </c>
      <c r="F38" s="22">
        <v>0</v>
      </c>
      <c r="G38" s="23">
        <v>0</v>
      </c>
      <c r="H38" s="21">
        <v>0.13839509219989998</v>
      </c>
      <c r="I38" s="22">
        <v>0</v>
      </c>
      <c r="J38" s="22">
        <v>0</v>
      </c>
      <c r="K38" s="22">
        <v>0</v>
      </c>
      <c r="L38" s="23">
        <v>0.1586011088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0.0654018029332</v>
      </c>
      <c r="S38" s="22">
        <v>0</v>
      </c>
      <c r="T38" s="22">
        <v>0</v>
      </c>
      <c r="U38" s="22">
        <v>0</v>
      </c>
      <c r="V38" s="23">
        <v>0.048617505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0.0005315245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1.1343616705664004</v>
      </c>
      <c r="AW38" s="22">
        <v>2.977680854922429</v>
      </c>
      <c r="AX38" s="22">
        <v>0</v>
      </c>
      <c r="AY38" s="22">
        <v>0</v>
      </c>
      <c r="AZ38" s="23">
        <v>24.178082130333298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0.0929542175999</v>
      </c>
      <c r="BG38" s="22">
        <v>1.5945735</v>
      </c>
      <c r="BH38" s="22">
        <v>0</v>
      </c>
      <c r="BI38" s="22">
        <v>0</v>
      </c>
      <c r="BJ38" s="23">
        <v>0.25513176</v>
      </c>
      <c r="BK38" s="24">
        <f t="shared" si="4"/>
        <v>36.04627616685514</v>
      </c>
    </row>
    <row r="39" spans="1:63" s="25" customFormat="1" ht="15">
      <c r="A39" s="20"/>
      <c r="B39" s="7" t="s">
        <v>122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0.0400112878331</v>
      </c>
      <c r="I39" s="22">
        <v>8.2214974999999</v>
      </c>
      <c r="J39" s="22">
        <v>0</v>
      </c>
      <c r="K39" s="22">
        <v>0</v>
      </c>
      <c r="L39" s="23">
        <v>12.5056806261997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0.03837590853299999</v>
      </c>
      <c r="S39" s="22">
        <v>0</v>
      </c>
      <c r="T39" s="22">
        <v>0</v>
      </c>
      <c r="U39" s="22">
        <v>0</v>
      </c>
      <c r="V39" s="23">
        <v>1.645405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0.0569248041664</v>
      </c>
      <c r="AW39" s="22">
        <v>2.8392183640306077</v>
      </c>
      <c r="AX39" s="22">
        <v>0</v>
      </c>
      <c r="AY39" s="22">
        <v>0</v>
      </c>
      <c r="AZ39" s="23">
        <v>19.3293560867664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0.0213509074995</v>
      </c>
      <c r="BG39" s="22">
        <v>0</v>
      </c>
      <c r="BH39" s="22">
        <v>0</v>
      </c>
      <c r="BI39" s="22">
        <v>0</v>
      </c>
      <c r="BJ39" s="23">
        <v>0.6788384174999</v>
      </c>
      <c r="BK39" s="24">
        <f t="shared" si="4"/>
        <v>45.376658902528504</v>
      </c>
    </row>
    <row r="40" spans="1:63" s="25" customFormat="1" ht="15">
      <c r="A40" s="20"/>
      <c r="B40" s="7" t="s">
        <v>123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0.220594348133</v>
      </c>
      <c r="I40" s="22">
        <v>3.3379959748333</v>
      </c>
      <c r="J40" s="22">
        <v>3.9563973166666004</v>
      </c>
      <c r="K40" s="22">
        <v>0</v>
      </c>
      <c r="L40" s="23">
        <v>3.2099672262660994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0.4421123697660001</v>
      </c>
      <c r="S40" s="22">
        <v>0.8110064930332</v>
      </c>
      <c r="T40" s="22">
        <v>2.0552713333333</v>
      </c>
      <c r="U40" s="22">
        <v>0</v>
      </c>
      <c r="V40" s="23">
        <v>9.2763026319996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1.9525290404304996</v>
      </c>
      <c r="AW40" s="22">
        <v>3.2926911370059853</v>
      </c>
      <c r="AX40" s="22">
        <v>0</v>
      </c>
      <c r="AY40" s="22">
        <v>0</v>
      </c>
      <c r="AZ40" s="23">
        <v>11.408763939298302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2.6143157358632996</v>
      </c>
      <c r="BG40" s="22">
        <v>8.138840144033</v>
      </c>
      <c r="BH40" s="22">
        <v>0.051310166666599995</v>
      </c>
      <c r="BI40" s="22">
        <v>0</v>
      </c>
      <c r="BJ40" s="23">
        <v>9.3239172092982</v>
      </c>
      <c r="BK40" s="24">
        <f t="shared" si="4"/>
        <v>60.09201506662699</v>
      </c>
    </row>
    <row r="41" spans="1:63" s="25" customFormat="1" ht="15">
      <c r="A41" s="20"/>
      <c r="B41" s="7" t="s">
        <v>124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0.0318170878664</v>
      </c>
      <c r="I41" s="22">
        <v>6.1981339999999</v>
      </c>
      <c r="J41" s="22">
        <v>0</v>
      </c>
      <c r="K41" s="22">
        <v>0</v>
      </c>
      <c r="L41" s="23">
        <v>1.2737165369998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0.038221826333</v>
      </c>
      <c r="S41" s="22">
        <v>2.6858580666666</v>
      </c>
      <c r="T41" s="22">
        <v>0</v>
      </c>
      <c r="U41" s="22">
        <v>0</v>
      </c>
      <c r="V41" s="23">
        <v>0.0087806898333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0.11700716699949998</v>
      </c>
      <c r="AW41" s="22">
        <v>7.322546704302322</v>
      </c>
      <c r="AX41" s="22">
        <v>0</v>
      </c>
      <c r="AY41" s="22">
        <v>0</v>
      </c>
      <c r="AZ41" s="23">
        <v>3.2411753879997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0.023228264999700002</v>
      </c>
      <c r="BG41" s="22">
        <v>0</v>
      </c>
      <c r="BH41" s="22">
        <v>0</v>
      </c>
      <c r="BI41" s="22">
        <v>0</v>
      </c>
      <c r="BJ41" s="23">
        <v>0.3109020845</v>
      </c>
      <c r="BK41" s="24">
        <f>SUM(C41:BJ41)</f>
        <v>21.251387816500223</v>
      </c>
    </row>
    <row r="42" spans="1:63" s="25" customFormat="1" ht="15">
      <c r="A42" s="20"/>
      <c r="B42" s="7" t="s">
        <v>125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0.0507500244332</v>
      </c>
      <c r="I42" s="22">
        <v>103.6347891017664</v>
      </c>
      <c r="J42" s="22">
        <v>0</v>
      </c>
      <c r="K42" s="22">
        <v>0</v>
      </c>
      <c r="L42" s="23">
        <v>5.525699504333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0.0147649949998</v>
      </c>
      <c r="S42" s="22">
        <v>0</v>
      </c>
      <c r="T42" s="22">
        <v>0</v>
      </c>
      <c r="U42" s="22">
        <v>0</v>
      </c>
      <c r="V42" s="23">
        <v>0.5823970249999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0.0982184814665</v>
      </c>
      <c r="AW42" s="22">
        <v>0.027292008051711916</v>
      </c>
      <c r="AX42" s="22">
        <v>0</v>
      </c>
      <c r="AY42" s="22">
        <v>0</v>
      </c>
      <c r="AZ42" s="23">
        <v>10.283672885865998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0.03844856756650001</v>
      </c>
      <c r="BG42" s="22">
        <v>0</v>
      </c>
      <c r="BH42" s="22">
        <v>0</v>
      </c>
      <c r="BI42" s="22">
        <v>0</v>
      </c>
      <c r="BJ42" s="23">
        <v>0.8187602499997999</v>
      </c>
      <c r="BK42" s="24">
        <f t="shared" si="4"/>
        <v>121.07479284348283</v>
      </c>
    </row>
    <row r="43" spans="1:63" s="25" customFormat="1" ht="15">
      <c r="A43" s="20"/>
      <c r="B43" s="7" t="s">
        <v>126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0.0982792723998</v>
      </c>
      <c r="I43" s="22">
        <v>25.411264048766498</v>
      </c>
      <c r="J43" s="22">
        <v>0</v>
      </c>
      <c r="K43" s="22">
        <v>0</v>
      </c>
      <c r="L43" s="23">
        <v>5.936176805133099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0.0621001799997</v>
      </c>
      <c r="S43" s="22">
        <v>0</v>
      </c>
      <c r="T43" s="22">
        <v>0</v>
      </c>
      <c r="U43" s="22">
        <v>0</v>
      </c>
      <c r="V43" s="23">
        <v>0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0.2789881934333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0.3637943734999</v>
      </c>
      <c r="AW43" s="22">
        <v>0.5334130077247824</v>
      </c>
      <c r="AX43" s="22">
        <v>0</v>
      </c>
      <c r="AY43" s="22">
        <v>0</v>
      </c>
      <c r="AZ43" s="23">
        <v>8.057240908033098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0.0184864221</v>
      </c>
      <c r="BG43" s="22">
        <v>0</v>
      </c>
      <c r="BH43" s="22">
        <v>0</v>
      </c>
      <c r="BI43" s="22">
        <v>0</v>
      </c>
      <c r="BJ43" s="23">
        <v>0.9603238455665999</v>
      </c>
      <c r="BK43" s="24">
        <f t="shared" si="4"/>
        <v>41.72006705665678</v>
      </c>
    </row>
    <row r="44" spans="1:63" s="25" customFormat="1" ht="15">
      <c r="A44" s="20"/>
      <c r="B44" s="7" t="s">
        <v>127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23.7824363782665</v>
      </c>
      <c r="I44" s="22">
        <v>63.587667000000515</v>
      </c>
      <c r="J44" s="22">
        <v>0</v>
      </c>
      <c r="K44" s="22">
        <v>0</v>
      </c>
      <c r="L44" s="23">
        <v>30.782303719733196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0.0135871083332</v>
      </c>
      <c r="S44" s="22">
        <v>0</v>
      </c>
      <c r="T44" s="22">
        <v>0</v>
      </c>
      <c r="U44" s="22">
        <v>0</v>
      </c>
      <c r="V44" s="23">
        <v>0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0.0616294768</v>
      </c>
      <c r="AW44" s="22">
        <v>0</v>
      </c>
      <c r="AX44" s="22">
        <v>0</v>
      </c>
      <c r="AY44" s="22">
        <v>0</v>
      </c>
      <c r="AZ44" s="23">
        <v>1.3215618146666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0.000542513</v>
      </c>
      <c r="BG44" s="22">
        <v>0</v>
      </c>
      <c r="BH44" s="22">
        <v>0</v>
      </c>
      <c r="BI44" s="22">
        <v>0</v>
      </c>
      <c r="BJ44" s="23">
        <v>1.085026</v>
      </c>
      <c r="BK44" s="24">
        <f t="shared" si="4"/>
        <v>120.6347540108</v>
      </c>
    </row>
    <row r="45" spans="1:63" s="25" customFormat="1" ht="15">
      <c r="A45" s="20"/>
      <c r="B45" s="7" t="s">
        <v>128</v>
      </c>
      <c r="C45" s="21">
        <v>0</v>
      </c>
      <c r="D45" s="22">
        <v>0</v>
      </c>
      <c r="E45" s="22">
        <v>0</v>
      </c>
      <c r="F45" s="22">
        <v>0</v>
      </c>
      <c r="G45" s="23">
        <v>0</v>
      </c>
      <c r="H45" s="21">
        <v>0.3817249442332</v>
      </c>
      <c r="I45" s="22">
        <v>6.4628787641999</v>
      </c>
      <c r="J45" s="22">
        <v>1.273965</v>
      </c>
      <c r="K45" s="22">
        <v>0</v>
      </c>
      <c r="L45" s="23">
        <v>12.3970514330665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0.3770028331998</v>
      </c>
      <c r="S45" s="22">
        <v>0.02038344</v>
      </c>
      <c r="T45" s="22">
        <v>0.1019172</v>
      </c>
      <c r="U45" s="22">
        <v>0</v>
      </c>
      <c r="V45" s="23">
        <v>5.3057560371997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1.4305805409624</v>
      </c>
      <c r="AW45" s="22">
        <v>5.6590819767170535</v>
      </c>
      <c r="AX45" s="22">
        <v>0</v>
      </c>
      <c r="AY45" s="22">
        <v>0</v>
      </c>
      <c r="AZ45" s="23">
        <v>25.6933202263958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1.9540251153615005</v>
      </c>
      <c r="BG45" s="22">
        <v>1.1479356702995</v>
      </c>
      <c r="BH45" s="22">
        <v>0</v>
      </c>
      <c r="BI45" s="22">
        <v>0</v>
      </c>
      <c r="BJ45" s="23">
        <v>10.2802204634304</v>
      </c>
      <c r="BK45" s="24">
        <f t="shared" si="4"/>
        <v>72.48584364506576</v>
      </c>
    </row>
    <row r="46" spans="1:63" s="25" customFormat="1" ht="15">
      <c r="A46" s="20"/>
      <c r="B46" s="7" t="s">
        <v>129</v>
      </c>
      <c r="C46" s="21">
        <v>0</v>
      </c>
      <c r="D46" s="22">
        <v>2.161994</v>
      </c>
      <c r="E46" s="22">
        <v>0</v>
      </c>
      <c r="F46" s="22">
        <v>0</v>
      </c>
      <c r="G46" s="23">
        <v>0</v>
      </c>
      <c r="H46" s="21">
        <v>0.059454835</v>
      </c>
      <c r="I46" s="22">
        <v>3.4591903999999998</v>
      </c>
      <c r="J46" s="22">
        <v>0</v>
      </c>
      <c r="K46" s="22">
        <v>0</v>
      </c>
      <c r="L46" s="23">
        <v>5.0266773900333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0.0064859819999999995</v>
      </c>
      <c r="S46" s="22">
        <v>0</v>
      </c>
      <c r="T46" s="22">
        <v>0</v>
      </c>
      <c r="U46" s="22">
        <v>0</v>
      </c>
      <c r="V46" s="23">
        <v>4.891511425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0.1618836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0.09335287749999999</v>
      </c>
      <c r="AW46" s="22">
        <v>4.674562589674969</v>
      </c>
      <c r="AX46" s="22">
        <v>0</v>
      </c>
      <c r="AY46" s="22">
        <v>0</v>
      </c>
      <c r="AZ46" s="23">
        <v>2.1083096221332003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0.0433138091998</v>
      </c>
      <c r="BG46" s="22">
        <v>0</v>
      </c>
      <c r="BH46" s="22">
        <v>0</v>
      </c>
      <c r="BI46" s="22">
        <v>0</v>
      </c>
      <c r="BJ46" s="23">
        <v>1.079224</v>
      </c>
      <c r="BK46" s="24">
        <f t="shared" si="4"/>
        <v>23.765960530541268</v>
      </c>
    </row>
    <row r="47" spans="1:63" s="25" customFormat="1" ht="15">
      <c r="A47" s="20"/>
      <c r="B47" s="7" t="s">
        <v>130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0.2878702220660999</v>
      </c>
      <c r="I47" s="22">
        <v>0.6831340638332</v>
      </c>
      <c r="J47" s="22">
        <v>0.2627986666666</v>
      </c>
      <c r="K47" s="22">
        <v>0</v>
      </c>
      <c r="L47" s="23">
        <v>4.6706067589329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0.46885445373260004</v>
      </c>
      <c r="S47" s="22">
        <v>5.5147576915331005</v>
      </c>
      <c r="T47" s="22">
        <v>0</v>
      </c>
      <c r="U47" s="22">
        <v>0</v>
      </c>
      <c r="V47" s="23">
        <v>3.2913361465996007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1.3646566136292997</v>
      </c>
      <c r="AW47" s="22">
        <v>2.0209947819343785</v>
      </c>
      <c r="AX47" s="22">
        <v>0.15709075</v>
      </c>
      <c r="AY47" s="22">
        <v>0</v>
      </c>
      <c r="AZ47" s="23">
        <v>24.3048890867633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1.3439568616620998</v>
      </c>
      <c r="BG47" s="22">
        <v>3.6034743848329</v>
      </c>
      <c r="BH47" s="22">
        <v>0</v>
      </c>
      <c r="BI47" s="22">
        <v>0</v>
      </c>
      <c r="BJ47" s="23">
        <v>7.0017866564980995</v>
      </c>
      <c r="BK47" s="24">
        <f>SUM(C47:BJ47)</f>
        <v>54.976207138684174</v>
      </c>
    </row>
    <row r="48" spans="1:63" s="25" customFormat="1" ht="15">
      <c r="A48" s="20"/>
      <c r="B48" s="7" t="s">
        <v>131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0.08588937313320001</v>
      </c>
      <c r="I48" s="22">
        <v>6.3720814333332</v>
      </c>
      <c r="J48" s="22">
        <v>0</v>
      </c>
      <c r="K48" s="22">
        <v>0</v>
      </c>
      <c r="L48" s="23">
        <v>5.5309982933332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0.06323303073299999</v>
      </c>
      <c r="S48" s="22">
        <v>0</v>
      </c>
      <c r="T48" s="22">
        <v>0</v>
      </c>
      <c r="U48" s="22">
        <v>0</v>
      </c>
      <c r="V48" s="23">
        <v>1.4067740088665999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0.12918204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0.08394679949989999</v>
      </c>
      <c r="AW48" s="22">
        <v>1.4510932384903694</v>
      </c>
      <c r="AX48" s="22">
        <v>0</v>
      </c>
      <c r="AY48" s="22">
        <v>0</v>
      </c>
      <c r="AZ48" s="23">
        <v>8.586250382066599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0.06728231449989999</v>
      </c>
      <c r="BG48" s="22">
        <v>0</v>
      </c>
      <c r="BH48" s="22">
        <v>0</v>
      </c>
      <c r="BI48" s="22">
        <v>0</v>
      </c>
      <c r="BJ48" s="23">
        <v>0.2815429862</v>
      </c>
      <c r="BK48" s="24">
        <f>SUM(C48:BJ48)</f>
        <v>24.058273900155967</v>
      </c>
    </row>
    <row r="49" spans="1:63" s="25" customFormat="1" ht="15">
      <c r="A49" s="20"/>
      <c r="B49" s="7" t="s">
        <v>132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0.100979817033</v>
      </c>
      <c r="I49" s="22">
        <v>27.367417495766503</v>
      </c>
      <c r="J49" s="22">
        <v>0</v>
      </c>
      <c r="K49" s="22">
        <v>0</v>
      </c>
      <c r="L49" s="23">
        <v>6.5805014266664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0.016115514999799997</v>
      </c>
      <c r="S49" s="22">
        <v>0</v>
      </c>
      <c r="T49" s="22">
        <v>0</v>
      </c>
      <c r="U49" s="22">
        <v>0</v>
      </c>
      <c r="V49" s="23">
        <v>0.0214873533333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0.14924470079949997</v>
      </c>
      <c r="AW49" s="22">
        <v>2.681941666456237</v>
      </c>
      <c r="AX49" s="22">
        <v>0</v>
      </c>
      <c r="AY49" s="22">
        <v>0</v>
      </c>
      <c r="AZ49" s="23">
        <v>7.037632118866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0.08743129866640001</v>
      </c>
      <c r="BG49" s="22">
        <v>0</v>
      </c>
      <c r="BH49" s="22">
        <v>0</v>
      </c>
      <c r="BI49" s="22">
        <v>0</v>
      </c>
      <c r="BJ49" s="23">
        <v>1.1585987999999</v>
      </c>
      <c r="BK49" s="24">
        <f>SUM(C49:BJ49)</f>
        <v>45.20135019258704</v>
      </c>
    </row>
    <row r="50" spans="1:63" s="25" customFormat="1" ht="15">
      <c r="A50" s="20"/>
      <c r="B50" s="7" t="s">
        <v>133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0.208625334033</v>
      </c>
      <c r="I50" s="22">
        <v>0.6409353699999</v>
      </c>
      <c r="J50" s="22">
        <v>0</v>
      </c>
      <c r="K50" s="22">
        <v>0</v>
      </c>
      <c r="L50" s="23">
        <v>1.8089545435996999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0.33818140716620004</v>
      </c>
      <c r="S50" s="22">
        <v>0.0250384566666</v>
      </c>
      <c r="T50" s="22">
        <v>0</v>
      </c>
      <c r="U50" s="22">
        <v>0</v>
      </c>
      <c r="V50" s="23">
        <v>1.0272617643996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0.7709093046306001</v>
      </c>
      <c r="AW50" s="22">
        <v>1.4974899299672635</v>
      </c>
      <c r="AX50" s="22">
        <v>0.0714578618666</v>
      </c>
      <c r="AY50" s="22">
        <v>0</v>
      </c>
      <c r="AZ50" s="23">
        <v>9.2656262287309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1.3932795122294999</v>
      </c>
      <c r="BG50" s="22">
        <v>7.9741911738331</v>
      </c>
      <c r="BH50" s="22">
        <v>0</v>
      </c>
      <c r="BI50" s="22">
        <v>0</v>
      </c>
      <c r="BJ50" s="23">
        <v>3.7244697771652007</v>
      </c>
      <c r="BK50" s="24">
        <f>SUM(C50:BJ50)</f>
        <v>28.746420664288163</v>
      </c>
    </row>
    <row r="51" spans="1:63" s="25" customFormat="1" ht="15">
      <c r="A51" s="20"/>
      <c r="B51" s="7" t="s">
        <v>134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0.0369320643666</v>
      </c>
      <c r="I51" s="22">
        <v>5.354025</v>
      </c>
      <c r="J51" s="22">
        <v>0</v>
      </c>
      <c r="K51" s="22">
        <v>0</v>
      </c>
      <c r="L51" s="23">
        <v>5.0429559591665996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0.0043189705</v>
      </c>
      <c r="S51" s="22">
        <v>1.360993155</v>
      </c>
      <c r="T51" s="22">
        <v>0</v>
      </c>
      <c r="U51" s="22">
        <v>0</v>
      </c>
      <c r="V51" s="23">
        <v>1.1970529095000002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0.0117621276666</v>
      </c>
      <c r="AW51" s="22">
        <v>2.1385686666267456</v>
      </c>
      <c r="AX51" s="22">
        <v>0</v>
      </c>
      <c r="AY51" s="22">
        <v>0</v>
      </c>
      <c r="AZ51" s="23">
        <v>7.770746818832601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0.0219203288333</v>
      </c>
      <c r="BG51" s="22">
        <v>0</v>
      </c>
      <c r="BH51" s="22">
        <v>0</v>
      </c>
      <c r="BI51" s="22">
        <v>0</v>
      </c>
      <c r="BJ51" s="23">
        <v>1.1227485499999</v>
      </c>
      <c r="BK51" s="24">
        <f>SUM(C51:BJ51)</f>
        <v>24.06202455049235</v>
      </c>
    </row>
    <row r="52" spans="1:63" s="25" customFormat="1" ht="15">
      <c r="A52" s="20"/>
      <c r="B52" s="7" t="s">
        <v>135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0.3193490908998</v>
      </c>
      <c r="I52" s="22">
        <v>0.7673785812333</v>
      </c>
      <c r="J52" s="22">
        <v>1.034619</v>
      </c>
      <c r="K52" s="22">
        <v>0</v>
      </c>
      <c r="L52" s="23">
        <v>5.7856188242333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0.2069216939</v>
      </c>
      <c r="S52" s="22">
        <v>0</v>
      </c>
      <c r="T52" s="22">
        <v>5.1836068615</v>
      </c>
      <c r="U52" s="22">
        <v>0</v>
      </c>
      <c r="V52" s="23">
        <v>1.2809577003332997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0.7131797680972999</v>
      </c>
      <c r="AW52" s="22">
        <v>0.7035091424011161</v>
      </c>
      <c r="AX52" s="22">
        <v>0</v>
      </c>
      <c r="AY52" s="22">
        <v>0</v>
      </c>
      <c r="AZ52" s="23">
        <v>11.994343852130298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0.9833863223639998</v>
      </c>
      <c r="BG52" s="22">
        <v>0.0464192249998</v>
      </c>
      <c r="BH52" s="22">
        <v>0</v>
      </c>
      <c r="BI52" s="22">
        <v>0</v>
      </c>
      <c r="BJ52" s="23">
        <v>3.695465151132201</v>
      </c>
      <c r="BK52" s="24">
        <f aca="true" t="shared" si="5" ref="BK52:BK115">SUM(C52:BJ52)</f>
        <v>32.71475521322441</v>
      </c>
    </row>
    <row r="53" spans="1:63" s="25" customFormat="1" ht="15">
      <c r="A53" s="20"/>
      <c r="B53" s="7" t="s">
        <v>136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0.09741909309980001</v>
      </c>
      <c r="I53" s="22">
        <v>15.8852749999999</v>
      </c>
      <c r="J53" s="22">
        <v>0</v>
      </c>
      <c r="K53" s="22">
        <v>0</v>
      </c>
      <c r="L53" s="23">
        <v>0.059305026666500005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0.0333590774998</v>
      </c>
      <c r="S53" s="22">
        <v>0</v>
      </c>
      <c r="T53" s="22">
        <v>0</v>
      </c>
      <c r="U53" s="22">
        <v>0</v>
      </c>
      <c r="V53" s="23">
        <v>0.4236073333333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0.0010584853332999999</v>
      </c>
      <c r="AW53" s="22">
        <v>6.350911999944438</v>
      </c>
      <c r="AX53" s="22">
        <v>0</v>
      </c>
      <c r="AY53" s="22">
        <v>0</v>
      </c>
      <c r="AZ53" s="23">
        <v>3.8211320533331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0.0089759557332</v>
      </c>
      <c r="BG53" s="22">
        <v>0</v>
      </c>
      <c r="BH53" s="22">
        <v>0</v>
      </c>
      <c r="BI53" s="22">
        <v>0</v>
      </c>
      <c r="BJ53" s="23">
        <v>0</v>
      </c>
      <c r="BK53" s="24">
        <f t="shared" si="5"/>
        <v>26.68104402494334</v>
      </c>
    </row>
    <row r="54" spans="1:63" s="25" customFormat="1" ht="15">
      <c r="A54" s="20"/>
      <c r="B54" s="7" t="s">
        <v>137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0.31561053939979994</v>
      </c>
      <c r="I54" s="22">
        <v>8.564554689999799</v>
      </c>
      <c r="J54" s="22">
        <v>0</v>
      </c>
      <c r="K54" s="22">
        <v>0</v>
      </c>
      <c r="L54" s="23">
        <v>7.354728135666299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0.11178642823320001</v>
      </c>
      <c r="S54" s="22">
        <v>0.0103063233333</v>
      </c>
      <c r="T54" s="22">
        <v>2.1151610301333</v>
      </c>
      <c r="U54" s="22">
        <v>0</v>
      </c>
      <c r="V54" s="23">
        <v>0.5134047351665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0.3350576459326</v>
      </c>
      <c r="AW54" s="22">
        <v>1.0996728836836254</v>
      </c>
      <c r="AX54" s="22">
        <v>0</v>
      </c>
      <c r="AY54" s="22">
        <v>0</v>
      </c>
      <c r="AZ54" s="23">
        <v>14.4181965954317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0.41855571236569994</v>
      </c>
      <c r="BG54" s="22">
        <v>0.5138452787998</v>
      </c>
      <c r="BH54" s="22">
        <v>0</v>
      </c>
      <c r="BI54" s="22">
        <v>0</v>
      </c>
      <c r="BJ54" s="23">
        <v>0.8922393036662001</v>
      </c>
      <c r="BK54" s="24">
        <f t="shared" si="5"/>
        <v>36.663119301811825</v>
      </c>
    </row>
    <row r="55" spans="1:63" s="25" customFormat="1" ht="15">
      <c r="A55" s="20"/>
      <c r="B55" s="7" t="s">
        <v>138</v>
      </c>
      <c r="C55" s="21">
        <v>0</v>
      </c>
      <c r="D55" s="22">
        <v>0</v>
      </c>
      <c r="E55" s="22">
        <v>0</v>
      </c>
      <c r="F55" s="22">
        <v>0</v>
      </c>
      <c r="G55" s="23">
        <v>0</v>
      </c>
      <c r="H55" s="21">
        <v>0.2206408288328</v>
      </c>
      <c r="I55" s="22">
        <v>3.7036481307997997</v>
      </c>
      <c r="J55" s="22">
        <v>0</v>
      </c>
      <c r="K55" s="22">
        <v>0</v>
      </c>
      <c r="L55" s="23">
        <v>0.650754378633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0.42002649656639995</v>
      </c>
      <c r="S55" s="22">
        <v>0</v>
      </c>
      <c r="T55" s="22">
        <v>0.5096523333333</v>
      </c>
      <c r="U55" s="22">
        <v>0</v>
      </c>
      <c r="V55" s="23">
        <v>1.3385222488329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0.6787312099304998</v>
      </c>
      <c r="AW55" s="22">
        <v>5.001188608649001</v>
      </c>
      <c r="AX55" s="22">
        <v>0</v>
      </c>
      <c r="AY55" s="22">
        <v>0</v>
      </c>
      <c r="AZ55" s="23">
        <v>19.2517978533324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0.8001162624649001</v>
      </c>
      <c r="BG55" s="22">
        <v>0.7232968326332</v>
      </c>
      <c r="BH55" s="22">
        <v>0</v>
      </c>
      <c r="BI55" s="22">
        <v>0</v>
      </c>
      <c r="BJ55" s="23">
        <v>5.262686331999</v>
      </c>
      <c r="BK55" s="24">
        <f t="shared" si="5"/>
        <v>38.5610615160072</v>
      </c>
    </row>
    <row r="56" spans="1:63" s="25" customFormat="1" ht="15">
      <c r="A56" s="20"/>
      <c r="B56" s="7" t="s">
        <v>139</v>
      </c>
      <c r="C56" s="21">
        <v>0</v>
      </c>
      <c r="D56" s="22">
        <v>0</v>
      </c>
      <c r="E56" s="22">
        <v>0</v>
      </c>
      <c r="F56" s="22">
        <v>0</v>
      </c>
      <c r="G56" s="23">
        <v>0</v>
      </c>
      <c r="H56" s="21">
        <v>0.025378449</v>
      </c>
      <c r="I56" s="22">
        <v>51.4610803331333</v>
      </c>
      <c r="J56" s="22">
        <v>2.159868</v>
      </c>
      <c r="K56" s="22">
        <v>0</v>
      </c>
      <c r="L56" s="23">
        <v>0.2606790639666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0.03952558440000001</v>
      </c>
      <c r="S56" s="22">
        <v>0</v>
      </c>
      <c r="T56" s="22">
        <v>0</v>
      </c>
      <c r="U56" s="22">
        <v>0</v>
      </c>
      <c r="V56" s="23">
        <v>0.10259373000000001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0.0357975365666</v>
      </c>
      <c r="AW56" s="22">
        <v>3.6148246550973484</v>
      </c>
      <c r="AX56" s="22">
        <v>0</v>
      </c>
      <c r="AY56" s="22">
        <v>0</v>
      </c>
      <c r="AZ56" s="23">
        <v>2.9874844050332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0.059291872</v>
      </c>
      <c r="BG56" s="22">
        <v>0.0539017</v>
      </c>
      <c r="BH56" s="22">
        <v>5.3901592197333</v>
      </c>
      <c r="BI56" s="22">
        <v>0</v>
      </c>
      <c r="BJ56" s="23">
        <v>0.1078034</v>
      </c>
      <c r="BK56" s="24">
        <f t="shared" si="5"/>
        <v>66.29838794893035</v>
      </c>
    </row>
    <row r="57" spans="1:63" s="25" customFormat="1" ht="15">
      <c r="A57" s="20"/>
      <c r="B57" s="7" t="s">
        <v>140</v>
      </c>
      <c r="C57" s="21">
        <v>0</v>
      </c>
      <c r="D57" s="22">
        <v>0</v>
      </c>
      <c r="E57" s="22">
        <v>0</v>
      </c>
      <c r="F57" s="22">
        <v>0</v>
      </c>
      <c r="G57" s="23">
        <v>0</v>
      </c>
      <c r="H57" s="21">
        <v>0.0199645138329</v>
      </c>
      <c r="I57" s="22">
        <v>20.536999990299897</v>
      </c>
      <c r="J57" s="22">
        <v>0</v>
      </c>
      <c r="K57" s="22">
        <v>0</v>
      </c>
      <c r="L57" s="23">
        <v>0.3857913883999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0.0321360425998</v>
      </c>
      <c r="S57" s="22">
        <v>4.2820213333333</v>
      </c>
      <c r="T57" s="22">
        <v>0</v>
      </c>
      <c r="U57" s="22">
        <v>0</v>
      </c>
      <c r="V57" s="23">
        <v>0.1330615649999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0.0627322420332</v>
      </c>
      <c r="AW57" s="22">
        <v>1.3584335304761233</v>
      </c>
      <c r="AX57" s="22">
        <v>0</v>
      </c>
      <c r="AY57" s="22">
        <v>0</v>
      </c>
      <c r="AZ57" s="23">
        <v>2.2873390000000002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0.0654706196</v>
      </c>
      <c r="BG57" s="22">
        <v>0</v>
      </c>
      <c r="BH57" s="22">
        <v>0</v>
      </c>
      <c r="BI57" s="22">
        <v>0</v>
      </c>
      <c r="BJ57" s="23">
        <v>0</v>
      </c>
      <c r="BK57" s="24">
        <f t="shared" si="5"/>
        <v>29.163950225575014</v>
      </c>
    </row>
    <row r="58" spans="1:63" s="25" customFormat="1" ht="15">
      <c r="A58" s="20"/>
      <c r="B58" s="7" t="s">
        <v>141</v>
      </c>
      <c r="C58" s="21">
        <v>0</v>
      </c>
      <c r="D58" s="22">
        <v>0</v>
      </c>
      <c r="E58" s="22">
        <v>0</v>
      </c>
      <c r="F58" s="22">
        <v>0</v>
      </c>
      <c r="G58" s="23">
        <v>0</v>
      </c>
      <c r="H58" s="21">
        <v>0.0465968875331</v>
      </c>
      <c r="I58" s="22">
        <v>0.0070932348666</v>
      </c>
      <c r="J58" s="22">
        <v>0</v>
      </c>
      <c r="K58" s="22">
        <v>0</v>
      </c>
      <c r="L58" s="23">
        <v>0.1422270781999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0.08085203193299999</v>
      </c>
      <c r="S58" s="22">
        <v>1.1129875663333</v>
      </c>
      <c r="T58" s="22">
        <v>0</v>
      </c>
      <c r="U58" s="22">
        <v>0</v>
      </c>
      <c r="V58" s="23">
        <v>0.0472882243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0.0812961636666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4.07198666E-05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0.5091628938987</v>
      </c>
      <c r="AW58" s="22">
        <v>0.2890727202764966</v>
      </c>
      <c r="AX58" s="22">
        <v>0</v>
      </c>
      <c r="AY58" s="22">
        <v>0</v>
      </c>
      <c r="AZ58" s="23">
        <v>3.4010968432654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0.384356534832</v>
      </c>
      <c r="BG58" s="22">
        <v>0.2324926868332</v>
      </c>
      <c r="BH58" s="22">
        <v>0</v>
      </c>
      <c r="BI58" s="22">
        <v>0</v>
      </c>
      <c r="BJ58" s="23">
        <v>0.7240900216997</v>
      </c>
      <c r="BK58" s="24">
        <f t="shared" si="5"/>
        <v>7.058653607504597</v>
      </c>
    </row>
    <row r="59" spans="1:63" s="25" customFormat="1" ht="15">
      <c r="A59" s="20"/>
      <c r="B59" s="7" t="s">
        <v>142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0.057128449199900004</v>
      </c>
      <c r="I59" s="22">
        <v>0.08928952913329999</v>
      </c>
      <c r="J59" s="22">
        <v>0</v>
      </c>
      <c r="K59" s="22">
        <v>0</v>
      </c>
      <c r="L59" s="23">
        <v>0.10873408803330001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0.0811131620331</v>
      </c>
      <c r="S59" s="22">
        <v>0</v>
      </c>
      <c r="T59" s="22">
        <v>0</v>
      </c>
      <c r="U59" s="22">
        <v>0</v>
      </c>
      <c r="V59" s="23">
        <v>0.6231130843665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0.7080835052310999</v>
      </c>
      <c r="AW59" s="22">
        <v>0.966303258858068</v>
      </c>
      <c r="AX59" s="22">
        <v>0</v>
      </c>
      <c r="AY59" s="22">
        <v>0</v>
      </c>
      <c r="AZ59" s="23">
        <v>3.5670997027992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0.3893143168654</v>
      </c>
      <c r="BG59" s="22">
        <v>0.9305462378666</v>
      </c>
      <c r="BH59" s="22">
        <v>0</v>
      </c>
      <c r="BI59" s="22">
        <v>0</v>
      </c>
      <c r="BJ59" s="23">
        <v>0.43982616216609993</v>
      </c>
      <c r="BK59" s="24">
        <f t="shared" si="5"/>
        <v>7.9605514965525686</v>
      </c>
    </row>
    <row r="60" spans="1:63" s="25" customFormat="1" ht="15">
      <c r="A60" s="20"/>
      <c r="B60" s="7" t="s">
        <v>143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0.07598345619949999</v>
      </c>
      <c r="I60" s="22">
        <v>0.011750019</v>
      </c>
      <c r="J60" s="22">
        <v>0</v>
      </c>
      <c r="K60" s="22">
        <v>0</v>
      </c>
      <c r="L60" s="23">
        <v>0.1958989278999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0.0615029873996</v>
      </c>
      <c r="S60" s="22">
        <v>0</v>
      </c>
      <c r="T60" s="22">
        <v>0</v>
      </c>
      <c r="U60" s="22">
        <v>0</v>
      </c>
      <c r="V60" s="23">
        <v>0.0652778833333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0.0626000333333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0.3130001666666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12.815195458226201</v>
      </c>
      <c r="AW60" s="22">
        <v>5.814908056037106</v>
      </c>
      <c r="AX60" s="22">
        <v>0</v>
      </c>
      <c r="AY60" s="22">
        <v>0</v>
      </c>
      <c r="AZ60" s="23">
        <v>139.1282023476928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1.4460731080967</v>
      </c>
      <c r="BG60" s="22">
        <v>0.0068860036666</v>
      </c>
      <c r="BH60" s="22">
        <v>0</v>
      </c>
      <c r="BI60" s="22">
        <v>0</v>
      </c>
      <c r="BJ60" s="23">
        <v>6.0009581685655995</v>
      </c>
      <c r="BK60" s="24">
        <f t="shared" si="5"/>
        <v>165.9982366161172</v>
      </c>
    </row>
    <row r="61" spans="1:63" s="25" customFormat="1" ht="15">
      <c r="A61" s="20"/>
      <c r="B61" s="7" t="s">
        <v>144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0.16828645516659999</v>
      </c>
      <c r="I61" s="22">
        <v>0</v>
      </c>
      <c r="J61" s="22">
        <v>0</v>
      </c>
      <c r="K61" s="22">
        <v>0</v>
      </c>
      <c r="L61" s="23">
        <v>0.560446109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0.035879254400000005</v>
      </c>
      <c r="S61" s="22">
        <v>0</v>
      </c>
      <c r="T61" s="22">
        <v>0</v>
      </c>
      <c r="U61" s="22">
        <v>0</v>
      </c>
      <c r="V61" s="23">
        <v>0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3.867739901230199</v>
      </c>
      <c r="AW61" s="22">
        <v>1.6004997935246528</v>
      </c>
      <c r="AX61" s="22">
        <v>0</v>
      </c>
      <c r="AY61" s="22">
        <v>0</v>
      </c>
      <c r="AZ61" s="23">
        <v>25.859398606330902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0.43529054783189997</v>
      </c>
      <c r="BG61" s="22">
        <v>0.39054399333330003</v>
      </c>
      <c r="BH61" s="22">
        <v>0</v>
      </c>
      <c r="BI61" s="22">
        <v>0</v>
      </c>
      <c r="BJ61" s="23">
        <v>1.4043105692995</v>
      </c>
      <c r="BK61" s="24">
        <f t="shared" si="5"/>
        <v>34.32239523011705</v>
      </c>
    </row>
    <row r="62" spans="1:63" s="25" customFormat="1" ht="15">
      <c r="A62" s="20"/>
      <c r="B62" s="7" t="s">
        <v>145</v>
      </c>
      <c r="C62" s="21">
        <v>0</v>
      </c>
      <c r="D62" s="22">
        <v>0</v>
      </c>
      <c r="E62" s="22">
        <v>0</v>
      </c>
      <c r="F62" s="22">
        <v>0</v>
      </c>
      <c r="G62" s="23">
        <v>0</v>
      </c>
      <c r="H62" s="21">
        <v>0.10561243859969999</v>
      </c>
      <c r="I62" s="22">
        <v>0</v>
      </c>
      <c r="J62" s="22">
        <v>0</v>
      </c>
      <c r="K62" s="22">
        <v>0</v>
      </c>
      <c r="L62" s="23">
        <v>0.7553998033332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0.014984160032999998</v>
      </c>
      <c r="S62" s="22">
        <v>0</v>
      </c>
      <c r="T62" s="22">
        <v>0</v>
      </c>
      <c r="U62" s="22">
        <v>0</v>
      </c>
      <c r="V62" s="23">
        <v>0.0243956985666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4.727341461770589</v>
      </c>
      <c r="AW62" s="22">
        <v>0.6812905777381899</v>
      </c>
      <c r="AX62" s="22">
        <v>0</v>
      </c>
      <c r="AY62" s="22">
        <v>0</v>
      </c>
      <c r="AZ62" s="23">
        <v>91.91649550146559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0.3852259123665</v>
      </c>
      <c r="BG62" s="22">
        <v>0.030094625</v>
      </c>
      <c r="BH62" s="22">
        <v>0</v>
      </c>
      <c r="BI62" s="22">
        <v>0</v>
      </c>
      <c r="BJ62" s="23">
        <v>4.3863553036331</v>
      </c>
      <c r="BK62" s="24">
        <f t="shared" si="5"/>
        <v>103.02719548250646</v>
      </c>
    </row>
    <row r="63" spans="1:63" s="25" customFormat="1" ht="15">
      <c r="A63" s="20"/>
      <c r="B63" s="7" t="s">
        <v>146</v>
      </c>
      <c r="C63" s="21">
        <v>0</v>
      </c>
      <c r="D63" s="22">
        <v>0</v>
      </c>
      <c r="E63" s="22">
        <v>0</v>
      </c>
      <c r="F63" s="22">
        <v>0</v>
      </c>
      <c r="G63" s="23">
        <v>0</v>
      </c>
      <c r="H63" s="21">
        <v>0.148206186</v>
      </c>
      <c r="I63" s="22">
        <v>0</v>
      </c>
      <c r="J63" s="22">
        <v>0</v>
      </c>
      <c r="K63" s="22">
        <v>0</v>
      </c>
      <c r="L63" s="23">
        <v>0.7328582432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0.06590822129990001</v>
      </c>
      <c r="S63" s="22">
        <v>0.0304951</v>
      </c>
      <c r="T63" s="22">
        <v>0</v>
      </c>
      <c r="U63" s="22">
        <v>0</v>
      </c>
      <c r="V63" s="23">
        <v>0.2439608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</v>
      </c>
      <c r="AC63" s="22">
        <v>0</v>
      </c>
      <c r="AD63" s="22">
        <v>0</v>
      </c>
      <c r="AE63" s="22">
        <v>0</v>
      </c>
      <c r="AF63" s="23">
        <v>0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6.8866794694619</v>
      </c>
      <c r="AW63" s="22">
        <v>3.449357951539183</v>
      </c>
      <c r="AX63" s="22">
        <v>0</v>
      </c>
      <c r="AY63" s="22">
        <v>0</v>
      </c>
      <c r="AZ63" s="23">
        <v>66.6076229058951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1.7567989743634</v>
      </c>
      <c r="BG63" s="22">
        <v>4.3394199017997</v>
      </c>
      <c r="BH63" s="22">
        <v>0</v>
      </c>
      <c r="BI63" s="22">
        <v>0</v>
      </c>
      <c r="BJ63" s="23">
        <v>8.236704582798499</v>
      </c>
      <c r="BK63" s="24">
        <f t="shared" si="5"/>
        <v>92.49801233635768</v>
      </c>
    </row>
    <row r="64" spans="1:63" s="25" customFormat="1" ht="15">
      <c r="A64" s="20"/>
      <c r="B64" s="7" t="s">
        <v>147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0.1553151181999</v>
      </c>
      <c r="I64" s="22">
        <v>0</v>
      </c>
      <c r="J64" s="22">
        <v>0</v>
      </c>
      <c r="K64" s="22">
        <v>0</v>
      </c>
      <c r="L64" s="23">
        <v>0.48700149749999994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0.07918252286660002</v>
      </c>
      <c r="S64" s="22">
        <v>0</v>
      </c>
      <c r="T64" s="22">
        <v>0</v>
      </c>
      <c r="U64" s="22">
        <v>0</v>
      </c>
      <c r="V64" s="23">
        <v>0.5068491057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0.0119099566666</v>
      </c>
      <c r="AC64" s="22">
        <v>0</v>
      </c>
      <c r="AD64" s="22">
        <v>0</v>
      </c>
      <c r="AE64" s="22">
        <v>0</v>
      </c>
      <c r="AF64" s="23">
        <v>0.035729870000000004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11.278030884194804</v>
      </c>
      <c r="AW64" s="22">
        <v>8.693241231252639</v>
      </c>
      <c r="AX64" s="22">
        <v>0</v>
      </c>
      <c r="AY64" s="22">
        <v>0</v>
      </c>
      <c r="AZ64" s="23">
        <v>73.9494816095605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4.10408350783</v>
      </c>
      <c r="BG64" s="22">
        <v>0.3298184729998</v>
      </c>
      <c r="BH64" s="22">
        <v>0</v>
      </c>
      <c r="BI64" s="22">
        <v>0</v>
      </c>
      <c r="BJ64" s="23">
        <v>11.094440994532002</v>
      </c>
      <c r="BK64" s="24">
        <f t="shared" si="5"/>
        <v>110.72508477130285</v>
      </c>
    </row>
    <row r="65" spans="1:63" s="25" customFormat="1" ht="15">
      <c r="A65" s="20"/>
      <c r="B65" s="7" t="s">
        <v>148</v>
      </c>
      <c r="C65" s="21">
        <v>0</v>
      </c>
      <c r="D65" s="22">
        <v>0</v>
      </c>
      <c r="E65" s="22">
        <v>0</v>
      </c>
      <c r="F65" s="22">
        <v>0</v>
      </c>
      <c r="G65" s="23">
        <v>0</v>
      </c>
      <c r="H65" s="21">
        <v>0.1756414570996</v>
      </c>
      <c r="I65" s="22">
        <v>21.7939227149329</v>
      </c>
      <c r="J65" s="22">
        <v>0.1125633308</v>
      </c>
      <c r="K65" s="22">
        <v>0</v>
      </c>
      <c r="L65" s="23">
        <v>5.1586752695328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0.17591501933269998</v>
      </c>
      <c r="S65" s="22">
        <v>22.9469919004666</v>
      </c>
      <c r="T65" s="22">
        <v>0</v>
      </c>
      <c r="U65" s="22">
        <v>0</v>
      </c>
      <c r="V65" s="23">
        <v>1.6032902312997999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</v>
      </c>
      <c r="AC65" s="22">
        <v>0</v>
      </c>
      <c r="AD65" s="22">
        <v>0</v>
      </c>
      <c r="AE65" s="22">
        <v>0</v>
      </c>
      <c r="AF65" s="23">
        <v>0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0.8018840673984</v>
      </c>
      <c r="AW65" s="22">
        <v>0.800113046034561</v>
      </c>
      <c r="AX65" s="22">
        <v>0</v>
      </c>
      <c r="AY65" s="22">
        <v>0</v>
      </c>
      <c r="AZ65" s="23">
        <v>4.6245220112993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0.7875589510976001</v>
      </c>
      <c r="BG65" s="22">
        <v>1.1854063178665</v>
      </c>
      <c r="BH65" s="22">
        <v>0.1122823560666</v>
      </c>
      <c r="BI65" s="22">
        <v>0</v>
      </c>
      <c r="BJ65" s="23">
        <v>0.9375055898994001</v>
      </c>
      <c r="BK65" s="24">
        <f t="shared" si="5"/>
        <v>61.21627226312677</v>
      </c>
    </row>
    <row r="66" spans="1:63" s="25" customFormat="1" ht="15">
      <c r="A66" s="20"/>
      <c r="B66" s="7" t="s">
        <v>149</v>
      </c>
      <c r="C66" s="21">
        <v>0</v>
      </c>
      <c r="D66" s="22">
        <v>0</v>
      </c>
      <c r="E66" s="22">
        <v>0</v>
      </c>
      <c r="F66" s="22">
        <v>0</v>
      </c>
      <c r="G66" s="23">
        <v>0</v>
      </c>
      <c r="H66" s="21">
        <v>0.053429612166299996</v>
      </c>
      <c r="I66" s="22">
        <v>0</v>
      </c>
      <c r="J66" s="22">
        <v>0</v>
      </c>
      <c r="K66" s="22">
        <v>0</v>
      </c>
      <c r="L66" s="23">
        <v>0.20647892833319997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0.0104430607665</v>
      </c>
      <c r="S66" s="22">
        <v>0</v>
      </c>
      <c r="T66" s="22">
        <v>0</v>
      </c>
      <c r="U66" s="22">
        <v>0</v>
      </c>
      <c r="V66" s="23">
        <v>0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0.017789975</v>
      </c>
      <c r="AC66" s="22">
        <v>0</v>
      </c>
      <c r="AD66" s="22">
        <v>0</v>
      </c>
      <c r="AE66" s="22">
        <v>0</v>
      </c>
      <c r="AF66" s="23">
        <v>1.1859983333333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4.7377854148621</v>
      </c>
      <c r="AW66" s="22">
        <v>4.7010794085121175</v>
      </c>
      <c r="AX66" s="22">
        <v>0</v>
      </c>
      <c r="AY66" s="22">
        <v>0</v>
      </c>
      <c r="AZ66" s="23">
        <v>29.17463073512989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1.1686708977317999</v>
      </c>
      <c r="BG66" s="22">
        <v>0.0278264691665</v>
      </c>
      <c r="BH66" s="22">
        <v>0</v>
      </c>
      <c r="BI66" s="22">
        <v>0</v>
      </c>
      <c r="BJ66" s="23">
        <v>3.6276071758326998</v>
      </c>
      <c r="BK66" s="24">
        <f t="shared" si="5"/>
        <v>44.91174001083441</v>
      </c>
    </row>
    <row r="67" spans="1:63" s="25" customFormat="1" ht="15">
      <c r="A67" s="20"/>
      <c r="B67" s="7" t="s">
        <v>150</v>
      </c>
      <c r="C67" s="21">
        <v>0</v>
      </c>
      <c r="D67" s="22">
        <v>0</v>
      </c>
      <c r="E67" s="22">
        <v>0</v>
      </c>
      <c r="F67" s="22">
        <v>0</v>
      </c>
      <c r="G67" s="23">
        <v>0</v>
      </c>
      <c r="H67" s="21">
        <v>0.11582810269949997</v>
      </c>
      <c r="I67" s="22">
        <v>0</v>
      </c>
      <c r="J67" s="22">
        <v>0</v>
      </c>
      <c r="K67" s="22">
        <v>0</v>
      </c>
      <c r="L67" s="23">
        <v>0.19934744709990002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0.04949063663310001</v>
      </c>
      <c r="S67" s="22">
        <v>0</v>
      </c>
      <c r="T67" s="22">
        <v>0</v>
      </c>
      <c r="U67" s="22">
        <v>0</v>
      </c>
      <c r="V67" s="23">
        <v>0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2.9206308681303</v>
      </c>
      <c r="AW67" s="22">
        <v>1.200330276586533</v>
      </c>
      <c r="AX67" s="22">
        <v>0</v>
      </c>
      <c r="AY67" s="22">
        <v>0</v>
      </c>
      <c r="AZ67" s="23">
        <v>46.7905697657972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0.26547675519909997</v>
      </c>
      <c r="BG67" s="22">
        <v>0.07060551999999999</v>
      </c>
      <c r="BH67" s="22">
        <v>0</v>
      </c>
      <c r="BI67" s="22">
        <v>0</v>
      </c>
      <c r="BJ67" s="23">
        <v>1.8136719261327998</v>
      </c>
      <c r="BK67" s="24">
        <f t="shared" si="5"/>
        <v>53.425951298278434</v>
      </c>
    </row>
    <row r="68" spans="1:63" s="25" customFormat="1" ht="15">
      <c r="A68" s="20"/>
      <c r="B68" s="7" t="s">
        <v>151</v>
      </c>
      <c r="C68" s="21">
        <v>0</v>
      </c>
      <c r="D68" s="22">
        <v>0</v>
      </c>
      <c r="E68" s="22">
        <v>0</v>
      </c>
      <c r="F68" s="22">
        <v>0</v>
      </c>
      <c r="G68" s="23">
        <v>0</v>
      </c>
      <c r="H68" s="21">
        <v>0.08524647383300002</v>
      </c>
      <c r="I68" s="22">
        <v>0</v>
      </c>
      <c r="J68" s="22">
        <v>0</v>
      </c>
      <c r="K68" s="22">
        <v>0</v>
      </c>
      <c r="L68" s="23">
        <v>0.0304966275665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0.0215165912662</v>
      </c>
      <c r="S68" s="22">
        <v>0</v>
      </c>
      <c r="T68" s="22">
        <v>0</v>
      </c>
      <c r="U68" s="22">
        <v>0</v>
      </c>
      <c r="V68" s="23">
        <v>0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</v>
      </c>
      <c r="AC68" s="22">
        <v>0</v>
      </c>
      <c r="AD68" s="22">
        <v>0</v>
      </c>
      <c r="AE68" s="22">
        <v>0</v>
      </c>
      <c r="AF68" s="23">
        <v>0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3.7000003621629993</v>
      </c>
      <c r="AW68" s="22">
        <v>1.9149527614914088</v>
      </c>
      <c r="AX68" s="22">
        <v>0</v>
      </c>
      <c r="AY68" s="22">
        <v>0</v>
      </c>
      <c r="AZ68" s="23">
        <v>34.485153896563695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0.2968316546653</v>
      </c>
      <c r="BG68" s="22">
        <v>5.9761103672666005</v>
      </c>
      <c r="BH68" s="22">
        <v>0</v>
      </c>
      <c r="BI68" s="22">
        <v>0</v>
      </c>
      <c r="BJ68" s="23">
        <v>0.3360069041664</v>
      </c>
      <c r="BK68" s="24">
        <f t="shared" si="5"/>
        <v>46.846315638982105</v>
      </c>
    </row>
    <row r="69" spans="1:63" s="25" customFormat="1" ht="15">
      <c r="A69" s="20"/>
      <c r="B69" s="7" t="s">
        <v>152</v>
      </c>
      <c r="C69" s="21">
        <v>0</v>
      </c>
      <c r="D69" s="22">
        <v>0</v>
      </c>
      <c r="E69" s="22">
        <v>0</v>
      </c>
      <c r="F69" s="22">
        <v>0</v>
      </c>
      <c r="G69" s="23">
        <v>0</v>
      </c>
      <c r="H69" s="21">
        <v>0.1398832240661</v>
      </c>
      <c r="I69" s="22">
        <v>0</v>
      </c>
      <c r="J69" s="22">
        <v>0</v>
      </c>
      <c r="K69" s="22">
        <v>0</v>
      </c>
      <c r="L69" s="23">
        <v>0.1810323546666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0.055975821066200006</v>
      </c>
      <c r="S69" s="22">
        <v>0</v>
      </c>
      <c r="T69" s="22">
        <v>0</v>
      </c>
      <c r="U69" s="22">
        <v>0</v>
      </c>
      <c r="V69" s="23">
        <v>0.0416850816666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</v>
      </c>
      <c r="AC69" s="22">
        <v>0</v>
      </c>
      <c r="AD69" s="22">
        <v>0</v>
      </c>
      <c r="AE69" s="22">
        <v>0</v>
      </c>
      <c r="AF69" s="23">
        <v>1.1610813333333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4.3217387021946</v>
      </c>
      <c r="AW69" s="22">
        <v>7.110646511100002</v>
      </c>
      <c r="AX69" s="22">
        <v>0</v>
      </c>
      <c r="AY69" s="22">
        <v>0</v>
      </c>
      <c r="AZ69" s="23">
        <v>44.65548231049537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1.6028307371645003</v>
      </c>
      <c r="BG69" s="22">
        <v>2.0086707066665</v>
      </c>
      <c r="BH69" s="22">
        <v>0</v>
      </c>
      <c r="BI69" s="22">
        <v>0</v>
      </c>
      <c r="BJ69" s="23">
        <v>4.942668395731801</v>
      </c>
      <c r="BK69" s="24">
        <f t="shared" si="5"/>
        <v>66.22169517815158</v>
      </c>
    </row>
    <row r="70" spans="1:63" s="25" customFormat="1" ht="15">
      <c r="A70" s="20"/>
      <c r="B70" s="7" t="s">
        <v>153</v>
      </c>
      <c r="C70" s="21">
        <v>0</v>
      </c>
      <c r="D70" s="22">
        <v>0</v>
      </c>
      <c r="E70" s="22">
        <v>0</v>
      </c>
      <c r="F70" s="22">
        <v>0</v>
      </c>
      <c r="G70" s="23">
        <v>0</v>
      </c>
      <c r="H70" s="21">
        <v>0.1893017614663</v>
      </c>
      <c r="I70" s="22">
        <v>0.0023289233333</v>
      </c>
      <c r="J70" s="22">
        <v>0</v>
      </c>
      <c r="K70" s="22">
        <v>0</v>
      </c>
      <c r="L70" s="23">
        <v>0.2555993364999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0.07895081969970001</v>
      </c>
      <c r="S70" s="22">
        <v>0</v>
      </c>
      <c r="T70" s="22">
        <v>0</v>
      </c>
      <c r="U70" s="22">
        <v>0</v>
      </c>
      <c r="V70" s="23">
        <v>0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0.0227636066666</v>
      </c>
      <c r="AC70" s="22">
        <v>0</v>
      </c>
      <c r="AD70" s="22">
        <v>0</v>
      </c>
      <c r="AE70" s="22">
        <v>0</v>
      </c>
      <c r="AF70" s="23">
        <v>0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9.009375312094</v>
      </c>
      <c r="AW70" s="22">
        <v>10.417915485738185</v>
      </c>
      <c r="AX70" s="22">
        <v>0</v>
      </c>
      <c r="AY70" s="22">
        <v>0</v>
      </c>
      <c r="AZ70" s="23">
        <v>113.25489308789491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0.9623135127971999</v>
      </c>
      <c r="BG70" s="22">
        <v>0.0085363525</v>
      </c>
      <c r="BH70" s="22">
        <v>0</v>
      </c>
      <c r="BI70" s="22">
        <v>0</v>
      </c>
      <c r="BJ70" s="23">
        <v>4.8889962283988995</v>
      </c>
      <c r="BK70" s="24">
        <f t="shared" si="5"/>
        <v>139.09097442708898</v>
      </c>
    </row>
    <row r="71" spans="1:63" s="25" customFormat="1" ht="15">
      <c r="A71" s="20"/>
      <c r="B71" s="7" t="s">
        <v>154</v>
      </c>
      <c r="C71" s="21">
        <v>0</v>
      </c>
      <c r="D71" s="22">
        <v>2.6443652</v>
      </c>
      <c r="E71" s="22">
        <v>0</v>
      </c>
      <c r="F71" s="22">
        <v>0</v>
      </c>
      <c r="G71" s="23">
        <v>0</v>
      </c>
      <c r="H71" s="21">
        <v>0.23126530436649997</v>
      </c>
      <c r="I71" s="22">
        <v>0</v>
      </c>
      <c r="J71" s="22">
        <v>0</v>
      </c>
      <c r="K71" s="22">
        <v>0</v>
      </c>
      <c r="L71" s="23">
        <v>0.34403662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0.0369636266333</v>
      </c>
      <c r="S71" s="22">
        <v>0</v>
      </c>
      <c r="T71" s="22">
        <v>0</v>
      </c>
      <c r="U71" s="22">
        <v>0</v>
      </c>
      <c r="V71" s="23">
        <v>0.005748619999999999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0.0011225163333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2.4095901914295004</v>
      </c>
      <c r="AW71" s="22">
        <v>4.6928670054784405</v>
      </c>
      <c r="AX71" s="22">
        <v>0</v>
      </c>
      <c r="AY71" s="22">
        <v>0</v>
      </c>
      <c r="AZ71" s="23">
        <v>9.9325511106311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0.4562396468648</v>
      </c>
      <c r="BG71" s="22">
        <v>0.9055913437665999</v>
      </c>
      <c r="BH71" s="22">
        <v>0</v>
      </c>
      <c r="BI71" s="22">
        <v>0</v>
      </c>
      <c r="BJ71" s="23">
        <v>1.1421860041329002</v>
      </c>
      <c r="BK71" s="24">
        <f t="shared" si="5"/>
        <v>22.802527189636443</v>
      </c>
    </row>
    <row r="72" spans="1:63" s="25" customFormat="1" ht="15">
      <c r="A72" s="20"/>
      <c r="B72" s="7" t="s">
        <v>155</v>
      </c>
      <c r="C72" s="21">
        <v>0</v>
      </c>
      <c r="D72" s="22">
        <v>0</v>
      </c>
      <c r="E72" s="22">
        <v>0</v>
      </c>
      <c r="F72" s="22">
        <v>0</v>
      </c>
      <c r="G72" s="23">
        <v>0</v>
      </c>
      <c r="H72" s="21">
        <v>0.14675395006609998</v>
      </c>
      <c r="I72" s="22">
        <v>0.0028285141666</v>
      </c>
      <c r="J72" s="22">
        <v>0</v>
      </c>
      <c r="K72" s="22">
        <v>0</v>
      </c>
      <c r="L72" s="23">
        <v>0.39161695416660003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0.0760171911661</v>
      </c>
      <c r="S72" s="22">
        <v>0</v>
      </c>
      <c r="T72" s="22">
        <v>0</v>
      </c>
      <c r="U72" s="22">
        <v>0</v>
      </c>
      <c r="V72" s="23">
        <v>0.0282851416666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0.0005511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2.8420613077998</v>
      </c>
      <c r="AW72" s="22">
        <v>6.810493800180556</v>
      </c>
      <c r="AX72" s="22">
        <v>0</v>
      </c>
      <c r="AY72" s="22">
        <v>0</v>
      </c>
      <c r="AZ72" s="23">
        <v>20.1017890140999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0.8204513957666</v>
      </c>
      <c r="BG72" s="22">
        <v>0</v>
      </c>
      <c r="BH72" s="22">
        <v>0</v>
      </c>
      <c r="BI72" s="22">
        <v>0</v>
      </c>
      <c r="BJ72" s="23">
        <v>1.9408450446666001</v>
      </c>
      <c r="BK72" s="24">
        <f t="shared" si="5"/>
        <v>33.16169341374545</v>
      </c>
    </row>
    <row r="73" spans="1:63" s="25" customFormat="1" ht="15">
      <c r="A73" s="20"/>
      <c r="B73" s="7" t="s">
        <v>156</v>
      </c>
      <c r="C73" s="21">
        <v>0</v>
      </c>
      <c r="D73" s="22">
        <v>0</v>
      </c>
      <c r="E73" s="22">
        <v>0</v>
      </c>
      <c r="F73" s="22">
        <v>0</v>
      </c>
      <c r="G73" s="23">
        <v>0</v>
      </c>
      <c r="H73" s="21">
        <v>0.3185115900661</v>
      </c>
      <c r="I73" s="22">
        <v>0</v>
      </c>
      <c r="J73" s="22">
        <v>0</v>
      </c>
      <c r="K73" s="22">
        <v>0</v>
      </c>
      <c r="L73" s="23">
        <v>0.7867858340331001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0.0740833861331</v>
      </c>
      <c r="S73" s="22">
        <v>0</v>
      </c>
      <c r="T73" s="22">
        <v>0</v>
      </c>
      <c r="U73" s="22">
        <v>0</v>
      </c>
      <c r="V73" s="23">
        <v>0.10204139776660001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0.001101777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0.0005508885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2.7125045132327</v>
      </c>
      <c r="AW73" s="22">
        <v>4.411414922897266</v>
      </c>
      <c r="AX73" s="22">
        <v>0</v>
      </c>
      <c r="AY73" s="22">
        <v>0</v>
      </c>
      <c r="AZ73" s="23">
        <v>17.0170682720327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0.6254579568995999</v>
      </c>
      <c r="BG73" s="22">
        <v>0.1101777</v>
      </c>
      <c r="BH73" s="22">
        <v>0</v>
      </c>
      <c r="BI73" s="22">
        <v>0</v>
      </c>
      <c r="BJ73" s="23">
        <v>1.0872019668663002</v>
      </c>
      <c r="BK73" s="24">
        <f t="shared" si="5"/>
        <v>27.246900205427465</v>
      </c>
    </row>
    <row r="74" spans="1:63" s="25" customFormat="1" ht="15">
      <c r="A74" s="20"/>
      <c r="B74" s="7" t="s">
        <v>157</v>
      </c>
      <c r="C74" s="21">
        <v>0</v>
      </c>
      <c r="D74" s="22">
        <v>0</v>
      </c>
      <c r="E74" s="22">
        <v>0</v>
      </c>
      <c r="F74" s="22">
        <v>0</v>
      </c>
      <c r="G74" s="23">
        <v>0</v>
      </c>
      <c r="H74" s="21">
        <v>0.1687440335328</v>
      </c>
      <c r="I74" s="22">
        <v>0</v>
      </c>
      <c r="J74" s="22">
        <v>0</v>
      </c>
      <c r="K74" s="22">
        <v>0</v>
      </c>
      <c r="L74" s="23">
        <v>0.6697444459998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0.0252608525662</v>
      </c>
      <c r="S74" s="22">
        <v>0</v>
      </c>
      <c r="T74" s="22">
        <v>0</v>
      </c>
      <c r="U74" s="22">
        <v>0</v>
      </c>
      <c r="V74" s="23">
        <v>0.0005600926666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0.0032943208332999996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1.9876317408302997</v>
      </c>
      <c r="AW74" s="22">
        <v>0.40739757537730376</v>
      </c>
      <c r="AX74" s="22">
        <v>0</v>
      </c>
      <c r="AY74" s="22">
        <v>0</v>
      </c>
      <c r="AZ74" s="23">
        <v>21.951640424731103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0.43201094683120006</v>
      </c>
      <c r="BG74" s="22">
        <v>0.0549053333333</v>
      </c>
      <c r="BH74" s="22">
        <v>0</v>
      </c>
      <c r="BI74" s="22">
        <v>0</v>
      </c>
      <c r="BJ74" s="23">
        <v>1.0481428466661</v>
      </c>
      <c r="BK74" s="24">
        <f t="shared" si="5"/>
        <v>26.749332613368004</v>
      </c>
    </row>
    <row r="75" spans="1:63" s="25" customFormat="1" ht="15">
      <c r="A75" s="20"/>
      <c r="B75" s="7" t="s">
        <v>158</v>
      </c>
      <c r="C75" s="21">
        <v>0</v>
      </c>
      <c r="D75" s="22">
        <v>0</v>
      </c>
      <c r="E75" s="22">
        <v>0</v>
      </c>
      <c r="F75" s="22">
        <v>0</v>
      </c>
      <c r="G75" s="23">
        <v>0</v>
      </c>
      <c r="H75" s="21">
        <v>0.2602082369999</v>
      </c>
      <c r="I75" s="22">
        <v>17.9060807554666</v>
      </c>
      <c r="J75" s="22">
        <v>0</v>
      </c>
      <c r="K75" s="22">
        <v>0</v>
      </c>
      <c r="L75" s="23">
        <v>18.3543224661332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2.1453765927999</v>
      </c>
      <c r="S75" s="22">
        <v>0.0005187680000000001</v>
      </c>
      <c r="T75" s="22">
        <v>0</v>
      </c>
      <c r="U75" s="22">
        <v>0</v>
      </c>
      <c r="V75" s="23">
        <v>0.1764848191333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0.003087309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6.521827713832899</v>
      </c>
      <c r="AW75" s="22">
        <v>34.006705055358154</v>
      </c>
      <c r="AX75" s="22">
        <v>0</v>
      </c>
      <c r="AY75" s="22">
        <v>0</v>
      </c>
      <c r="AZ75" s="23">
        <v>85.47494739929961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0.13748816080000004</v>
      </c>
      <c r="BG75" s="22">
        <v>4.9200340449999995</v>
      </c>
      <c r="BH75" s="22">
        <v>0</v>
      </c>
      <c r="BI75" s="22">
        <v>0</v>
      </c>
      <c r="BJ75" s="23">
        <v>0.23669368999999998</v>
      </c>
      <c r="BK75" s="24">
        <f t="shared" si="5"/>
        <v>170.14377501182355</v>
      </c>
    </row>
    <row r="76" spans="1:63" s="25" customFormat="1" ht="15">
      <c r="A76" s="20"/>
      <c r="B76" s="7" t="s">
        <v>159</v>
      </c>
      <c r="C76" s="21">
        <v>0</v>
      </c>
      <c r="D76" s="22">
        <v>3.412959</v>
      </c>
      <c r="E76" s="22">
        <v>0</v>
      </c>
      <c r="F76" s="22">
        <v>0</v>
      </c>
      <c r="G76" s="23">
        <v>0</v>
      </c>
      <c r="H76" s="21">
        <v>0.2534949481</v>
      </c>
      <c r="I76" s="22">
        <v>56.996415299999995</v>
      </c>
      <c r="J76" s="22">
        <v>0</v>
      </c>
      <c r="K76" s="22">
        <v>0</v>
      </c>
      <c r="L76" s="23">
        <v>2.9950396365999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0.015705775133299998</v>
      </c>
      <c r="S76" s="22">
        <v>0</v>
      </c>
      <c r="T76" s="22">
        <v>0.1137653</v>
      </c>
      <c r="U76" s="22">
        <v>0</v>
      </c>
      <c r="V76" s="23">
        <v>0.0003412651333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0.2580116595659</v>
      </c>
      <c r="AW76" s="22">
        <v>3.8610010199151734</v>
      </c>
      <c r="AX76" s="22">
        <v>0</v>
      </c>
      <c r="AY76" s="22">
        <v>0</v>
      </c>
      <c r="AZ76" s="23">
        <v>2.3922867911996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0.0451579066663</v>
      </c>
      <c r="BG76" s="22">
        <v>0</v>
      </c>
      <c r="BH76" s="22">
        <v>0</v>
      </c>
      <c r="BI76" s="22">
        <v>0</v>
      </c>
      <c r="BJ76" s="23">
        <v>0.4267422179998</v>
      </c>
      <c r="BK76" s="24">
        <f t="shared" si="5"/>
        <v>70.77092082031326</v>
      </c>
    </row>
    <row r="77" spans="1:63" s="25" customFormat="1" ht="15">
      <c r="A77" s="20"/>
      <c r="B77" s="7" t="s">
        <v>160</v>
      </c>
      <c r="C77" s="21">
        <v>0</v>
      </c>
      <c r="D77" s="22">
        <v>0</v>
      </c>
      <c r="E77" s="22">
        <v>0</v>
      </c>
      <c r="F77" s="22">
        <v>0</v>
      </c>
      <c r="G77" s="23">
        <v>0</v>
      </c>
      <c r="H77" s="21">
        <v>0.0623372897666</v>
      </c>
      <c r="I77" s="22">
        <v>4.4788582266666</v>
      </c>
      <c r="J77" s="22">
        <v>0</v>
      </c>
      <c r="K77" s="22">
        <v>0</v>
      </c>
      <c r="L77" s="23">
        <v>3.7965930783666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0.036370418633300004</v>
      </c>
      <c r="S77" s="22">
        <v>0</v>
      </c>
      <c r="T77" s="22">
        <v>0</v>
      </c>
      <c r="U77" s="22">
        <v>0</v>
      </c>
      <c r="V77" s="23">
        <v>0.0006655903333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0.23698411803269995</v>
      </c>
      <c r="AW77" s="22">
        <v>23.89824306336895</v>
      </c>
      <c r="AX77" s="22">
        <v>0</v>
      </c>
      <c r="AY77" s="22">
        <v>0</v>
      </c>
      <c r="AZ77" s="23">
        <v>43.8581587238658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0.12374513059950003</v>
      </c>
      <c r="BG77" s="22">
        <v>0</v>
      </c>
      <c r="BH77" s="22">
        <v>0</v>
      </c>
      <c r="BI77" s="22">
        <v>0</v>
      </c>
      <c r="BJ77" s="23">
        <v>1.70795583</v>
      </c>
      <c r="BK77" s="24">
        <f t="shared" si="5"/>
        <v>78.19991146963335</v>
      </c>
    </row>
    <row r="78" spans="1:63" s="25" customFormat="1" ht="15">
      <c r="A78" s="20"/>
      <c r="B78" s="7" t="s">
        <v>161</v>
      </c>
      <c r="C78" s="21">
        <v>0</v>
      </c>
      <c r="D78" s="22">
        <v>428.97702169426657</v>
      </c>
      <c r="E78" s="22">
        <v>0</v>
      </c>
      <c r="F78" s="22">
        <v>0</v>
      </c>
      <c r="G78" s="23">
        <v>0</v>
      </c>
      <c r="H78" s="21">
        <v>0.18130241503289998</v>
      </c>
      <c r="I78" s="22">
        <v>455.47701151666644</v>
      </c>
      <c r="J78" s="22">
        <v>0</v>
      </c>
      <c r="K78" s="22">
        <v>0</v>
      </c>
      <c r="L78" s="23">
        <v>5.2688652093996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0.05467679316630001</v>
      </c>
      <c r="S78" s="22">
        <v>7.9576900324999</v>
      </c>
      <c r="T78" s="22">
        <v>0</v>
      </c>
      <c r="U78" s="22">
        <v>0</v>
      </c>
      <c r="V78" s="23">
        <v>0.6712400491664999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0.3512069004662</v>
      </c>
      <c r="AW78" s="22">
        <v>6.6499693729171785</v>
      </c>
      <c r="AX78" s="22">
        <v>0</v>
      </c>
      <c r="AY78" s="22">
        <v>0</v>
      </c>
      <c r="AZ78" s="23">
        <v>4.8648041388658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0.0428327513329</v>
      </c>
      <c r="BG78" s="22">
        <v>0.3381533</v>
      </c>
      <c r="BH78" s="22">
        <v>0</v>
      </c>
      <c r="BI78" s="22">
        <v>0</v>
      </c>
      <c r="BJ78" s="23">
        <v>0.1969841814999</v>
      </c>
      <c r="BK78" s="24">
        <f t="shared" si="5"/>
        <v>911.0317583552803</v>
      </c>
    </row>
    <row r="79" spans="1:63" s="25" customFormat="1" ht="15">
      <c r="A79" s="20"/>
      <c r="B79" s="7" t="s">
        <v>162</v>
      </c>
      <c r="C79" s="21">
        <v>0</v>
      </c>
      <c r="D79" s="22">
        <v>0</v>
      </c>
      <c r="E79" s="22">
        <v>0</v>
      </c>
      <c r="F79" s="22">
        <v>0</v>
      </c>
      <c r="G79" s="23">
        <v>0</v>
      </c>
      <c r="H79" s="21">
        <v>0.1773955554998</v>
      </c>
      <c r="I79" s="22">
        <v>231.6544183066665</v>
      </c>
      <c r="J79" s="22">
        <v>0</v>
      </c>
      <c r="K79" s="22">
        <v>0</v>
      </c>
      <c r="L79" s="23">
        <v>4.823215701166299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0.0045306948332</v>
      </c>
      <c r="S79" s="22">
        <v>0</v>
      </c>
      <c r="T79" s="22">
        <v>0</v>
      </c>
      <c r="U79" s="22">
        <v>0</v>
      </c>
      <c r="V79" s="23">
        <v>0.045306946666600005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</v>
      </c>
      <c r="AC79" s="22">
        <v>0</v>
      </c>
      <c r="AD79" s="22">
        <v>0</v>
      </c>
      <c r="AE79" s="22">
        <v>0</v>
      </c>
      <c r="AF79" s="23">
        <v>0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0.1192480097666</v>
      </c>
      <c r="AW79" s="22">
        <v>14.146135235944634</v>
      </c>
      <c r="AX79" s="22">
        <v>0</v>
      </c>
      <c r="AY79" s="22">
        <v>0</v>
      </c>
      <c r="AZ79" s="23">
        <v>11.224881646099998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0.0118638438333</v>
      </c>
      <c r="BG79" s="22">
        <v>0</v>
      </c>
      <c r="BH79" s="22">
        <v>0</v>
      </c>
      <c r="BI79" s="22">
        <v>0</v>
      </c>
      <c r="BJ79" s="23">
        <v>0.4512388684333</v>
      </c>
      <c r="BK79" s="24">
        <f t="shared" si="5"/>
        <v>262.6582348089102</v>
      </c>
    </row>
    <row r="80" spans="1:63" s="25" customFormat="1" ht="15">
      <c r="A80" s="20"/>
      <c r="B80" s="7" t="s">
        <v>163</v>
      </c>
      <c r="C80" s="21">
        <v>0</v>
      </c>
      <c r="D80" s="22">
        <v>0</v>
      </c>
      <c r="E80" s="22">
        <v>0</v>
      </c>
      <c r="F80" s="22">
        <v>0</v>
      </c>
      <c r="G80" s="23">
        <v>0</v>
      </c>
      <c r="H80" s="21">
        <v>2.0862550834661002</v>
      </c>
      <c r="I80" s="22">
        <v>42.5817048421327</v>
      </c>
      <c r="J80" s="22">
        <v>0</v>
      </c>
      <c r="K80" s="22">
        <v>0</v>
      </c>
      <c r="L80" s="23">
        <v>25.594049197032803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0.27474273076649997</v>
      </c>
      <c r="S80" s="22">
        <v>3.2446229890999</v>
      </c>
      <c r="T80" s="22">
        <v>0</v>
      </c>
      <c r="U80" s="22">
        <v>0</v>
      </c>
      <c r="V80" s="23">
        <v>7.189796916333201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</v>
      </c>
      <c r="AC80" s="22">
        <v>0</v>
      </c>
      <c r="AD80" s="22">
        <v>0</v>
      </c>
      <c r="AE80" s="22">
        <v>0</v>
      </c>
      <c r="AF80" s="23">
        <v>0.8604505056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1.7366510922662</v>
      </c>
      <c r="AW80" s="22">
        <v>18.57276908204826</v>
      </c>
      <c r="AX80" s="22">
        <v>0</v>
      </c>
      <c r="AY80" s="22">
        <v>0</v>
      </c>
      <c r="AZ80" s="23">
        <v>60.02165202803201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1.049628856933</v>
      </c>
      <c r="BG80" s="22">
        <v>6.2244835432332</v>
      </c>
      <c r="BH80" s="22">
        <v>0.56325216</v>
      </c>
      <c r="BI80" s="22">
        <v>0</v>
      </c>
      <c r="BJ80" s="23">
        <v>12.6927639656331</v>
      </c>
      <c r="BK80" s="24">
        <f t="shared" si="5"/>
        <v>182.69282299257696</v>
      </c>
    </row>
    <row r="81" spans="1:63" s="25" customFormat="1" ht="15">
      <c r="A81" s="20"/>
      <c r="B81" s="7" t="s">
        <v>164</v>
      </c>
      <c r="C81" s="21">
        <v>0</v>
      </c>
      <c r="D81" s="22">
        <v>0</v>
      </c>
      <c r="E81" s="22">
        <v>0</v>
      </c>
      <c r="F81" s="22">
        <v>0</v>
      </c>
      <c r="G81" s="23">
        <v>0</v>
      </c>
      <c r="H81" s="21">
        <v>0.2743983459998</v>
      </c>
      <c r="I81" s="22">
        <v>216.92200903743276</v>
      </c>
      <c r="J81" s="22">
        <v>0</v>
      </c>
      <c r="K81" s="22">
        <v>0</v>
      </c>
      <c r="L81" s="23">
        <v>20.8329744722996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0.0349203331665</v>
      </c>
      <c r="S81" s="22">
        <v>0</v>
      </c>
      <c r="T81" s="22">
        <v>0</v>
      </c>
      <c r="U81" s="22">
        <v>0</v>
      </c>
      <c r="V81" s="23">
        <v>7.9990090291664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</v>
      </c>
      <c r="AC81" s="22">
        <v>0</v>
      </c>
      <c r="AD81" s="22">
        <v>0</v>
      </c>
      <c r="AE81" s="22">
        <v>0</v>
      </c>
      <c r="AF81" s="23">
        <v>0.11223783333330001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2.1068614080658</v>
      </c>
      <c r="AW81" s="22">
        <v>13.419240417775903</v>
      </c>
      <c r="AX81" s="22">
        <v>0</v>
      </c>
      <c r="AY81" s="22">
        <v>0</v>
      </c>
      <c r="AZ81" s="23">
        <v>27.031112860898098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0.009506544099799999</v>
      </c>
      <c r="BG81" s="22">
        <v>0</v>
      </c>
      <c r="BH81" s="22">
        <v>0</v>
      </c>
      <c r="BI81" s="22">
        <v>0</v>
      </c>
      <c r="BJ81" s="23">
        <v>0.16835674999990002</v>
      </c>
      <c r="BK81" s="24">
        <f t="shared" si="5"/>
        <v>288.9106270322378</v>
      </c>
    </row>
    <row r="82" spans="1:63" s="25" customFormat="1" ht="15">
      <c r="A82" s="20"/>
      <c r="B82" s="7" t="s">
        <v>165</v>
      </c>
      <c r="C82" s="21">
        <v>0</v>
      </c>
      <c r="D82" s="22">
        <v>1.3987202666665999</v>
      </c>
      <c r="E82" s="22">
        <v>0</v>
      </c>
      <c r="F82" s="22">
        <v>0</v>
      </c>
      <c r="G82" s="23">
        <v>0</v>
      </c>
      <c r="H82" s="21">
        <v>0.3260166197662</v>
      </c>
      <c r="I82" s="22">
        <v>1.7968175733332</v>
      </c>
      <c r="J82" s="22">
        <v>0.1613908</v>
      </c>
      <c r="K82" s="22">
        <v>0</v>
      </c>
      <c r="L82" s="23">
        <v>3.6038527179996005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0.10428105049969999</v>
      </c>
      <c r="S82" s="22">
        <v>0.0430375466666</v>
      </c>
      <c r="T82" s="22">
        <v>0</v>
      </c>
      <c r="U82" s="22">
        <v>0</v>
      </c>
      <c r="V82" s="23">
        <v>0.6778413599999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0.0053172583333000005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0.9558402247972999</v>
      </c>
      <c r="AW82" s="22">
        <v>2.2577823308087623</v>
      </c>
      <c r="AX82" s="22">
        <v>0</v>
      </c>
      <c r="AY82" s="22">
        <v>0</v>
      </c>
      <c r="AZ82" s="23">
        <v>9.3832501791985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0.08994053666549999</v>
      </c>
      <c r="BG82" s="22">
        <v>0.2658629166666</v>
      </c>
      <c r="BH82" s="22">
        <v>0</v>
      </c>
      <c r="BI82" s="22">
        <v>0</v>
      </c>
      <c r="BJ82" s="23">
        <v>0.2977664666665</v>
      </c>
      <c r="BK82" s="24">
        <f t="shared" si="5"/>
        <v>21.36771784806826</v>
      </c>
    </row>
    <row r="83" spans="1:63" s="25" customFormat="1" ht="15">
      <c r="A83" s="20"/>
      <c r="B83" s="7" t="s">
        <v>166</v>
      </c>
      <c r="C83" s="21">
        <v>0</v>
      </c>
      <c r="D83" s="22">
        <v>0</v>
      </c>
      <c r="E83" s="22">
        <v>0</v>
      </c>
      <c r="F83" s="22">
        <v>0</v>
      </c>
      <c r="G83" s="23">
        <v>0</v>
      </c>
      <c r="H83" s="21">
        <v>0.2296029084662</v>
      </c>
      <c r="I83" s="22">
        <v>51.2186108966666</v>
      </c>
      <c r="J83" s="22">
        <v>0</v>
      </c>
      <c r="K83" s="22">
        <v>0</v>
      </c>
      <c r="L83" s="23">
        <v>8.643293202266399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0.23672950233310003</v>
      </c>
      <c r="S83" s="22">
        <v>2.520134927</v>
      </c>
      <c r="T83" s="22">
        <v>0</v>
      </c>
      <c r="U83" s="22">
        <v>0</v>
      </c>
      <c r="V83" s="23">
        <v>3.1855057079999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0.5283067050317001</v>
      </c>
      <c r="AW83" s="22">
        <v>4.0809477496529025</v>
      </c>
      <c r="AX83" s="22">
        <v>0</v>
      </c>
      <c r="AY83" s="22">
        <v>0</v>
      </c>
      <c r="AZ83" s="23">
        <v>11.5391792576994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0.08088117206580002</v>
      </c>
      <c r="BG83" s="22">
        <v>0</v>
      </c>
      <c r="BH83" s="22">
        <v>0</v>
      </c>
      <c r="BI83" s="22">
        <v>0</v>
      </c>
      <c r="BJ83" s="23">
        <v>0</v>
      </c>
      <c r="BK83" s="24">
        <f t="shared" si="5"/>
        <v>82.263192029182</v>
      </c>
    </row>
    <row r="84" spans="1:63" s="25" customFormat="1" ht="15">
      <c r="A84" s="20"/>
      <c r="B84" s="7" t="s">
        <v>167</v>
      </c>
      <c r="C84" s="21">
        <v>0</v>
      </c>
      <c r="D84" s="22">
        <v>0</v>
      </c>
      <c r="E84" s="22">
        <v>0</v>
      </c>
      <c r="F84" s="22">
        <v>0</v>
      </c>
      <c r="G84" s="23">
        <v>0</v>
      </c>
      <c r="H84" s="21">
        <v>0.104875252133</v>
      </c>
      <c r="I84" s="22">
        <v>26.333305666666604</v>
      </c>
      <c r="J84" s="22">
        <v>0</v>
      </c>
      <c r="K84" s="22">
        <v>0</v>
      </c>
      <c r="L84" s="23">
        <v>1.4597810749997997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0.04921255779980001</v>
      </c>
      <c r="S84" s="22">
        <v>0</v>
      </c>
      <c r="T84" s="22">
        <v>0</v>
      </c>
      <c r="U84" s="22">
        <v>0</v>
      </c>
      <c r="V84" s="23">
        <v>0.09731873833320001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0.035944879966500004</v>
      </c>
      <c r="AW84" s="22">
        <v>18.286344059674768</v>
      </c>
      <c r="AX84" s="22">
        <v>0</v>
      </c>
      <c r="AY84" s="22">
        <v>0</v>
      </c>
      <c r="AZ84" s="23">
        <v>3.7435639187997998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0.0035271414332000003</v>
      </c>
      <c r="BG84" s="22">
        <v>0</v>
      </c>
      <c r="BH84" s="22">
        <v>0</v>
      </c>
      <c r="BI84" s="22">
        <v>0</v>
      </c>
      <c r="BJ84" s="23">
        <v>0</v>
      </c>
      <c r="BK84" s="24">
        <f t="shared" si="5"/>
        <v>50.113873289806676</v>
      </c>
    </row>
    <row r="85" spans="1:63" s="25" customFormat="1" ht="15">
      <c r="A85" s="20"/>
      <c r="B85" s="7" t="s">
        <v>168</v>
      </c>
      <c r="C85" s="21">
        <v>0</v>
      </c>
      <c r="D85" s="22">
        <v>5.2939533333333</v>
      </c>
      <c r="E85" s="22">
        <v>0</v>
      </c>
      <c r="F85" s="22">
        <v>0</v>
      </c>
      <c r="G85" s="23">
        <v>0</v>
      </c>
      <c r="H85" s="21">
        <v>0.2155563243662</v>
      </c>
      <c r="I85" s="22">
        <v>3.6544159859999</v>
      </c>
      <c r="J85" s="22">
        <v>0.2117581333333</v>
      </c>
      <c r="K85" s="22">
        <v>0</v>
      </c>
      <c r="L85" s="23">
        <v>4.204471685399599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0.054792419932600006</v>
      </c>
      <c r="S85" s="22">
        <v>0</v>
      </c>
      <c r="T85" s="22">
        <v>0</v>
      </c>
      <c r="U85" s="22">
        <v>0</v>
      </c>
      <c r="V85" s="23">
        <v>0.10587906666659999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0.1044413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0.28872038429989993</v>
      </c>
      <c r="AW85" s="22">
        <v>1.044395577214361</v>
      </c>
      <c r="AX85" s="22">
        <v>0</v>
      </c>
      <c r="AY85" s="22">
        <v>0</v>
      </c>
      <c r="AZ85" s="23">
        <v>4.0597852971665995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0.0712289666</v>
      </c>
      <c r="BG85" s="22">
        <v>0</v>
      </c>
      <c r="BH85" s="22">
        <v>0</v>
      </c>
      <c r="BI85" s="22">
        <v>0</v>
      </c>
      <c r="BJ85" s="23">
        <v>2.13060252</v>
      </c>
      <c r="BK85" s="24">
        <f t="shared" si="5"/>
        <v>21.440000994312356</v>
      </c>
    </row>
    <row r="86" spans="1:63" s="25" customFormat="1" ht="15">
      <c r="A86" s="20"/>
      <c r="B86" s="7" t="s">
        <v>169</v>
      </c>
      <c r="C86" s="21">
        <v>0</v>
      </c>
      <c r="D86" s="22">
        <v>5.7318533333333</v>
      </c>
      <c r="E86" s="22">
        <v>0</v>
      </c>
      <c r="F86" s="22">
        <v>0</v>
      </c>
      <c r="G86" s="23">
        <v>0</v>
      </c>
      <c r="H86" s="21">
        <v>0.09494570309970002</v>
      </c>
      <c r="I86" s="22">
        <v>51.586679999999895</v>
      </c>
      <c r="J86" s="22">
        <v>0</v>
      </c>
      <c r="K86" s="22">
        <v>0</v>
      </c>
      <c r="L86" s="23">
        <v>2.3959146933332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0.05867474666610001</v>
      </c>
      <c r="S86" s="22">
        <v>0</v>
      </c>
      <c r="T86" s="22">
        <v>0</v>
      </c>
      <c r="U86" s="22">
        <v>0</v>
      </c>
      <c r="V86" s="23">
        <v>0.063161602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0.1000073984328</v>
      </c>
      <c r="AW86" s="22">
        <v>9.373193133037528</v>
      </c>
      <c r="AX86" s="22">
        <v>0</v>
      </c>
      <c r="AY86" s="22">
        <v>0</v>
      </c>
      <c r="AZ86" s="23">
        <v>2.9194067393332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0.0292512209998</v>
      </c>
      <c r="BG86" s="22">
        <v>0</v>
      </c>
      <c r="BH86" s="22">
        <v>0</v>
      </c>
      <c r="BI86" s="22">
        <v>0</v>
      </c>
      <c r="BJ86" s="23">
        <v>0</v>
      </c>
      <c r="BK86" s="24">
        <f t="shared" si="5"/>
        <v>72.35308857023553</v>
      </c>
    </row>
    <row r="87" spans="1:63" s="25" customFormat="1" ht="15">
      <c r="A87" s="20"/>
      <c r="B87" s="7" t="s">
        <v>170</v>
      </c>
      <c r="C87" s="21">
        <v>0</v>
      </c>
      <c r="D87" s="22">
        <v>11.46004</v>
      </c>
      <c r="E87" s="22">
        <v>0</v>
      </c>
      <c r="F87" s="22">
        <v>0</v>
      </c>
      <c r="G87" s="23">
        <v>0</v>
      </c>
      <c r="H87" s="21">
        <v>0.0475590512666</v>
      </c>
      <c r="I87" s="22">
        <v>132.8791638</v>
      </c>
      <c r="J87" s="22">
        <v>0</v>
      </c>
      <c r="K87" s="22">
        <v>0</v>
      </c>
      <c r="L87" s="23">
        <v>3.4850256431331994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0.0573002</v>
      </c>
      <c r="S87" s="22">
        <v>8.59503</v>
      </c>
      <c r="T87" s="22">
        <v>0</v>
      </c>
      <c r="U87" s="22">
        <v>0</v>
      </c>
      <c r="V87" s="23">
        <v>0.01719006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</v>
      </c>
      <c r="AC87" s="22">
        <v>0</v>
      </c>
      <c r="AD87" s="22">
        <v>0</v>
      </c>
      <c r="AE87" s="22">
        <v>0</v>
      </c>
      <c r="AF87" s="23">
        <v>0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0.0622712276665</v>
      </c>
      <c r="AW87" s="22">
        <v>25.141285617555347</v>
      </c>
      <c r="AX87" s="22">
        <v>0</v>
      </c>
      <c r="AY87" s="22">
        <v>0</v>
      </c>
      <c r="AZ87" s="23">
        <v>5.3201170913665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0.0005712956666</v>
      </c>
      <c r="BG87" s="22">
        <v>0</v>
      </c>
      <c r="BH87" s="22">
        <v>0</v>
      </c>
      <c r="BI87" s="22">
        <v>0</v>
      </c>
      <c r="BJ87" s="23">
        <v>0.039990696666600004</v>
      </c>
      <c r="BK87" s="24">
        <f t="shared" si="5"/>
        <v>187.10554468332134</v>
      </c>
    </row>
    <row r="88" spans="1:63" s="25" customFormat="1" ht="15">
      <c r="A88" s="20"/>
      <c r="B88" s="7" t="s">
        <v>171</v>
      </c>
      <c r="C88" s="21">
        <v>0</v>
      </c>
      <c r="D88" s="22">
        <v>5.7168116666666</v>
      </c>
      <c r="E88" s="22">
        <v>0</v>
      </c>
      <c r="F88" s="22">
        <v>0</v>
      </c>
      <c r="G88" s="23">
        <v>0</v>
      </c>
      <c r="H88" s="21">
        <v>0.1224541040663</v>
      </c>
      <c r="I88" s="22">
        <v>78.0313326035332</v>
      </c>
      <c r="J88" s="22">
        <v>0</v>
      </c>
      <c r="K88" s="22">
        <v>0</v>
      </c>
      <c r="L88" s="23">
        <v>1.2870087035998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0.0212105140999</v>
      </c>
      <c r="S88" s="22">
        <v>5.7168116666666</v>
      </c>
      <c r="T88" s="22">
        <v>0</v>
      </c>
      <c r="U88" s="22">
        <v>0</v>
      </c>
      <c r="V88" s="23">
        <v>0.1177663203332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0.14165203223279998</v>
      </c>
      <c r="AW88" s="22">
        <v>7.982178481642782</v>
      </c>
      <c r="AX88" s="22">
        <v>0</v>
      </c>
      <c r="AY88" s="22">
        <v>0</v>
      </c>
      <c r="AZ88" s="23">
        <v>0.45377903666659997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0.005130667833099999</v>
      </c>
      <c r="BG88" s="22">
        <v>0</v>
      </c>
      <c r="BH88" s="22">
        <v>0</v>
      </c>
      <c r="BI88" s="22">
        <v>0</v>
      </c>
      <c r="BJ88" s="23">
        <v>0</v>
      </c>
      <c r="BK88" s="24">
        <f t="shared" si="5"/>
        <v>99.59613579734088</v>
      </c>
    </row>
    <row r="89" spans="1:63" s="25" customFormat="1" ht="15">
      <c r="A89" s="20"/>
      <c r="B89" s="7" t="s">
        <v>172</v>
      </c>
      <c r="C89" s="21">
        <v>0</v>
      </c>
      <c r="D89" s="22">
        <v>11.42715</v>
      </c>
      <c r="E89" s="22">
        <v>0</v>
      </c>
      <c r="F89" s="22">
        <v>0</v>
      </c>
      <c r="G89" s="23">
        <v>0</v>
      </c>
      <c r="H89" s="21">
        <v>0.1882311485333</v>
      </c>
      <c r="I89" s="22">
        <v>132.3734808586333</v>
      </c>
      <c r="J89" s="22">
        <v>0</v>
      </c>
      <c r="K89" s="22">
        <v>0</v>
      </c>
      <c r="L89" s="23">
        <v>2.2345580691666003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0.0416188229666</v>
      </c>
      <c r="S89" s="22">
        <v>10.284434999999998</v>
      </c>
      <c r="T89" s="22">
        <v>0</v>
      </c>
      <c r="U89" s="22">
        <v>0</v>
      </c>
      <c r="V89" s="23">
        <v>0.8747483325000001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</v>
      </c>
      <c r="AC89" s="22">
        <v>0</v>
      </c>
      <c r="AD89" s="22">
        <v>0</v>
      </c>
      <c r="AE89" s="22">
        <v>0</v>
      </c>
      <c r="AF89" s="23">
        <v>0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0.11485151526660002</v>
      </c>
      <c r="AW89" s="22">
        <v>5.299077304017211</v>
      </c>
      <c r="AX89" s="22">
        <v>0</v>
      </c>
      <c r="AY89" s="22">
        <v>0</v>
      </c>
      <c r="AZ89" s="23">
        <v>6.124878348033301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0.0419226832666</v>
      </c>
      <c r="BG89" s="22">
        <v>0</v>
      </c>
      <c r="BH89" s="22">
        <v>0</v>
      </c>
      <c r="BI89" s="22">
        <v>0</v>
      </c>
      <c r="BJ89" s="23">
        <v>0.5697565</v>
      </c>
      <c r="BK89" s="24">
        <f t="shared" si="5"/>
        <v>169.57470858238347</v>
      </c>
    </row>
    <row r="90" spans="1:63" s="25" customFormat="1" ht="15">
      <c r="A90" s="20"/>
      <c r="B90" s="7" t="s">
        <v>173</v>
      </c>
      <c r="C90" s="21">
        <v>0</v>
      </c>
      <c r="D90" s="22">
        <v>2.2856046666666</v>
      </c>
      <c r="E90" s="22">
        <v>0</v>
      </c>
      <c r="F90" s="22">
        <v>0</v>
      </c>
      <c r="G90" s="23">
        <v>0</v>
      </c>
      <c r="H90" s="21">
        <v>0.1404516284996</v>
      </c>
      <c r="I90" s="22">
        <v>134.8506753333331</v>
      </c>
      <c r="J90" s="22">
        <v>0</v>
      </c>
      <c r="K90" s="22">
        <v>0</v>
      </c>
      <c r="L90" s="23">
        <v>3.1006878216997995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0.049621204232800004</v>
      </c>
      <c r="S90" s="22">
        <v>5.7140116666666</v>
      </c>
      <c r="T90" s="22">
        <v>0</v>
      </c>
      <c r="U90" s="22">
        <v>0</v>
      </c>
      <c r="V90" s="23">
        <v>0.0114280233333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</v>
      </c>
      <c r="AC90" s="22">
        <v>0</v>
      </c>
      <c r="AD90" s="22">
        <v>0</v>
      </c>
      <c r="AE90" s="22">
        <v>0</v>
      </c>
      <c r="AF90" s="23">
        <v>0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0.0034183839999999996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0.22121502336499999</v>
      </c>
      <c r="AW90" s="22">
        <v>59.02979437315206</v>
      </c>
      <c r="AX90" s="22">
        <v>0</v>
      </c>
      <c r="AY90" s="22">
        <v>0</v>
      </c>
      <c r="AZ90" s="23">
        <v>10.8545660376992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0.03589303199870001</v>
      </c>
      <c r="BG90" s="22">
        <v>0</v>
      </c>
      <c r="BH90" s="22">
        <v>0</v>
      </c>
      <c r="BI90" s="22">
        <v>0</v>
      </c>
      <c r="BJ90" s="23">
        <v>0.17091919999990002</v>
      </c>
      <c r="BK90" s="24">
        <f t="shared" si="5"/>
        <v>216.46828639464675</v>
      </c>
    </row>
    <row r="91" spans="1:63" s="25" customFormat="1" ht="15">
      <c r="A91" s="20"/>
      <c r="B91" s="7" t="s">
        <v>174</v>
      </c>
      <c r="C91" s="21">
        <v>0</v>
      </c>
      <c r="D91" s="22">
        <v>2.1054273333333002</v>
      </c>
      <c r="E91" s="22">
        <v>0</v>
      </c>
      <c r="F91" s="22">
        <v>0</v>
      </c>
      <c r="G91" s="23">
        <v>0</v>
      </c>
      <c r="H91" s="21">
        <v>1.7700076837654997</v>
      </c>
      <c r="I91" s="22">
        <v>46.076287413066</v>
      </c>
      <c r="J91" s="22">
        <v>10.0017122607999</v>
      </c>
      <c r="K91" s="22">
        <v>0</v>
      </c>
      <c r="L91" s="23">
        <v>27.6077659281994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1.5543782677655003</v>
      </c>
      <c r="S91" s="22">
        <v>1.5211035841329</v>
      </c>
      <c r="T91" s="22">
        <v>20.114350681799703</v>
      </c>
      <c r="U91" s="22">
        <v>0</v>
      </c>
      <c r="V91" s="23">
        <v>8.3318412865328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</v>
      </c>
      <c r="AC91" s="22">
        <v>0</v>
      </c>
      <c r="AD91" s="22">
        <v>0</v>
      </c>
      <c r="AE91" s="22">
        <v>0</v>
      </c>
      <c r="AF91" s="23">
        <v>0.1098928742999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0.0041625906666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4.4009082840230995</v>
      </c>
      <c r="AW91" s="22">
        <v>18.66411822544513</v>
      </c>
      <c r="AX91" s="22">
        <v>0</v>
      </c>
      <c r="AY91" s="22">
        <v>0</v>
      </c>
      <c r="AZ91" s="23">
        <v>74.3914815861577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3.4282132528569007</v>
      </c>
      <c r="BG91" s="22">
        <v>15.640391881332299</v>
      </c>
      <c r="BH91" s="22">
        <v>5.515432633333201</v>
      </c>
      <c r="BI91" s="22">
        <v>0</v>
      </c>
      <c r="BJ91" s="23">
        <v>12.6823124941624</v>
      </c>
      <c r="BK91" s="24">
        <f t="shared" si="5"/>
        <v>253.91978826167224</v>
      </c>
    </row>
    <row r="92" spans="1:63" s="25" customFormat="1" ht="15">
      <c r="A92" s="20"/>
      <c r="B92" s="7" t="s">
        <v>175</v>
      </c>
      <c r="C92" s="21">
        <v>0</v>
      </c>
      <c r="D92" s="22">
        <v>2.2784893333333</v>
      </c>
      <c r="E92" s="22">
        <v>0</v>
      </c>
      <c r="F92" s="22">
        <v>0</v>
      </c>
      <c r="G92" s="23">
        <v>0</v>
      </c>
      <c r="H92" s="21">
        <v>0.1296045620994</v>
      </c>
      <c r="I92" s="22">
        <v>118.48144533333328</v>
      </c>
      <c r="J92" s="22">
        <v>0</v>
      </c>
      <c r="K92" s="22">
        <v>0</v>
      </c>
      <c r="L92" s="23">
        <v>5.564523374166399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0.023240591199699998</v>
      </c>
      <c r="S92" s="22">
        <v>5.6962233333333</v>
      </c>
      <c r="T92" s="22">
        <v>0</v>
      </c>
      <c r="U92" s="22">
        <v>0</v>
      </c>
      <c r="V92" s="23">
        <v>0.057531855666600004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</v>
      </c>
      <c r="AC92" s="22">
        <v>0</v>
      </c>
      <c r="AD92" s="22">
        <v>0</v>
      </c>
      <c r="AE92" s="22">
        <v>0</v>
      </c>
      <c r="AF92" s="23">
        <v>0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0.2109389408324</v>
      </c>
      <c r="AW92" s="22">
        <v>0.012492355358623744</v>
      </c>
      <c r="AX92" s="22">
        <v>0</v>
      </c>
      <c r="AY92" s="22">
        <v>0</v>
      </c>
      <c r="AZ92" s="23">
        <v>6.543528885099301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0.05735126799970001</v>
      </c>
      <c r="BG92" s="22">
        <v>0</v>
      </c>
      <c r="BH92" s="22">
        <v>0</v>
      </c>
      <c r="BI92" s="22">
        <v>0</v>
      </c>
      <c r="BJ92" s="23">
        <v>0.062461776666599994</v>
      </c>
      <c r="BK92" s="24">
        <f t="shared" si="5"/>
        <v>139.11783160908863</v>
      </c>
    </row>
    <row r="93" spans="1:63" s="25" customFormat="1" ht="15">
      <c r="A93" s="20"/>
      <c r="B93" s="7" t="s">
        <v>176</v>
      </c>
      <c r="C93" s="21">
        <v>0</v>
      </c>
      <c r="D93" s="22">
        <v>2.263438</v>
      </c>
      <c r="E93" s="22">
        <v>0</v>
      </c>
      <c r="F93" s="22">
        <v>0</v>
      </c>
      <c r="G93" s="23">
        <v>0</v>
      </c>
      <c r="H93" s="21">
        <v>0.0805758529333</v>
      </c>
      <c r="I93" s="22">
        <v>28.292975</v>
      </c>
      <c r="J93" s="22">
        <v>0</v>
      </c>
      <c r="K93" s="22">
        <v>0</v>
      </c>
      <c r="L93" s="23">
        <v>2.3256825450000003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0.0341266108666</v>
      </c>
      <c r="S93" s="22">
        <v>0</v>
      </c>
      <c r="T93" s="22">
        <v>0</v>
      </c>
      <c r="U93" s="22">
        <v>0</v>
      </c>
      <c r="V93" s="23">
        <v>0.02263438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</v>
      </c>
      <c r="AC93" s="22">
        <v>0</v>
      </c>
      <c r="AD93" s="22">
        <v>0</v>
      </c>
      <c r="AE93" s="22">
        <v>0</v>
      </c>
      <c r="AF93" s="23">
        <v>0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</v>
      </c>
      <c r="AM93" s="22">
        <v>0</v>
      </c>
      <c r="AN93" s="22">
        <v>0</v>
      </c>
      <c r="AO93" s="22">
        <v>0</v>
      </c>
      <c r="AP93" s="23">
        <v>0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0.1578205235324</v>
      </c>
      <c r="AW93" s="22">
        <v>6.208112940085324</v>
      </c>
      <c r="AX93" s="22">
        <v>0</v>
      </c>
      <c r="AY93" s="22">
        <v>0</v>
      </c>
      <c r="AZ93" s="23">
        <v>10.449815565565999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0.029460495799399997</v>
      </c>
      <c r="BG93" s="22">
        <v>0</v>
      </c>
      <c r="BH93" s="22">
        <v>0</v>
      </c>
      <c r="BI93" s="22">
        <v>0</v>
      </c>
      <c r="BJ93" s="23">
        <v>1.1276146244664</v>
      </c>
      <c r="BK93" s="24">
        <f t="shared" si="5"/>
        <v>50.99225653824942</v>
      </c>
    </row>
    <row r="94" spans="1:63" s="25" customFormat="1" ht="15">
      <c r="A94" s="20"/>
      <c r="B94" s="7" t="s">
        <v>177</v>
      </c>
      <c r="C94" s="21">
        <v>0</v>
      </c>
      <c r="D94" s="22">
        <v>0</v>
      </c>
      <c r="E94" s="22">
        <v>0</v>
      </c>
      <c r="F94" s="22">
        <v>0</v>
      </c>
      <c r="G94" s="23">
        <v>0</v>
      </c>
      <c r="H94" s="21">
        <v>0.5760966888328001</v>
      </c>
      <c r="I94" s="22">
        <v>1.5023776762665</v>
      </c>
      <c r="J94" s="22">
        <v>0</v>
      </c>
      <c r="K94" s="22">
        <v>0</v>
      </c>
      <c r="L94" s="23">
        <v>15.2891589620995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0.1870422151998</v>
      </c>
      <c r="S94" s="22">
        <v>6.0108947999999005</v>
      </c>
      <c r="T94" s="22">
        <v>0</v>
      </c>
      <c r="U94" s="22">
        <v>0</v>
      </c>
      <c r="V94" s="23">
        <v>13.265746503766499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0.02217288</v>
      </c>
      <c r="AC94" s="22">
        <v>0</v>
      </c>
      <c r="AD94" s="22">
        <v>0</v>
      </c>
      <c r="AE94" s="22">
        <v>0</v>
      </c>
      <c r="AF94" s="23">
        <v>0.3809356215666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</v>
      </c>
      <c r="AM94" s="22">
        <v>0</v>
      </c>
      <c r="AN94" s="22">
        <v>0</v>
      </c>
      <c r="AO94" s="22">
        <v>0</v>
      </c>
      <c r="AP94" s="23">
        <v>0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0.8359788632999</v>
      </c>
      <c r="AW94" s="22">
        <v>11.721488171688343</v>
      </c>
      <c r="AX94" s="22">
        <v>0</v>
      </c>
      <c r="AY94" s="22">
        <v>0</v>
      </c>
      <c r="AZ94" s="23">
        <v>32.6077458220327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0.8065131561663</v>
      </c>
      <c r="BG94" s="22">
        <v>1.0184059215666</v>
      </c>
      <c r="BH94" s="22">
        <v>0.277161</v>
      </c>
      <c r="BI94" s="22">
        <v>0</v>
      </c>
      <c r="BJ94" s="23">
        <v>6.262230282566499</v>
      </c>
      <c r="BK94" s="24">
        <f t="shared" si="5"/>
        <v>90.76394856505195</v>
      </c>
    </row>
    <row r="95" spans="1:63" s="25" customFormat="1" ht="15">
      <c r="A95" s="20"/>
      <c r="B95" s="7" t="s">
        <v>178</v>
      </c>
      <c r="C95" s="21">
        <v>0</v>
      </c>
      <c r="D95" s="22">
        <v>11.4824566666666</v>
      </c>
      <c r="E95" s="22">
        <v>0</v>
      </c>
      <c r="F95" s="22">
        <v>0</v>
      </c>
      <c r="G95" s="23">
        <v>0</v>
      </c>
      <c r="H95" s="21">
        <v>0.43053602403299995</v>
      </c>
      <c r="I95" s="22">
        <v>474.55692724376655</v>
      </c>
      <c r="J95" s="22">
        <v>0</v>
      </c>
      <c r="K95" s="22">
        <v>0</v>
      </c>
      <c r="L95" s="23">
        <v>40.105792944132894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0.046611975366300004</v>
      </c>
      <c r="S95" s="22">
        <v>4.5929826666666</v>
      </c>
      <c r="T95" s="22">
        <v>0</v>
      </c>
      <c r="U95" s="22">
        <v>0</v>
      </c>
      <c r="V95" s="23">
        <v>2.2964913333333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</v>
      </c>
      <c r="AC95" s="22">
        <v>0</v>
      </c>
      <c r="AD95" s="22">
        <v>0</v>
      </c>
      <c r="AE95" s="22">
        <v>0</v>
      </c>
      <c r="AF95" s="23">
        <v>0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0.1063422153329</v>
      </c>
      <c r="AW95" s="22">
        <v>0.12578111330180874</v>
      </c>
      <c r="AX95" s="22">
        <v>0</v>
      </c>
      <c r="AY95" s="22">
        <v>0</v>
      </c>
      <c r="AZ95" s="23">
        <v>4.8185372361328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0.0194274707666</v>
      </c>
      <c r="BG95" s="22">
        <v>0</v>
      </c>
      <c r="BH95" s="22">
        <v>0</v>
      </c>
      <c r="BI95" s="22">
        <v>0</v>
      </c>
      <c r="BJ95" s="23">
        <v>0.057173233333299996</v>
      </c>
      <c r="BK95" s="24">
        <f t="shared" si="5"/>
        <v>538.6390601228326</v>
      </c>
    </row>
    <row r="96" spans="1:63" s="25" customFormat="1" ht="15">
      <c r="A96" s="20"/>
      <c r="B96" s="7" t="s">
        <v>179</v>
      </c>
      <c r="C96" s="21">
        <v>0</v>
      </c>
      <c r="D96" s="22">
        <v>2.2639986666666</v>
      </c>
      <c r="E96" s="22">
        <v>0</v>
      </c>
      <c r="F96" s="22">
        <v>0</v>
      </c>
      <c r="G96" s="23">
        <v>0</v>
      </c>
      <c r="H96" s="21">
        <v>0.08848417509970001</v>
      </c>
      <c r="I96" s="22">
        <v>119.1429298333333</v>
      </c>
      <c r="J96" s="22">
        <v>0</v>
      </c>
      <c r="K96" s="22">
        <v>0</v>
      </c>
      <c r="L96" s="23">
        <v>1.1177884797332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0.0135839919998</v>
      </c>
      <c r="S96" s="22">
        <v>0</v>
      </c>
      <c r="T96" s="22">
        <v>0</v>
      </c>
      <c r="U96" s="22">
        <v>0</v>
      </c>
      <c r="V96" s="23">
        <v>3.4865579466665997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</v>
      </c>
      <c r="AC96" s="22">
        <v>0</v>
      </c>
      <c r="AD96" s="22">
        <v>0</v>
      </c>
      <c r="AE96" s="22">
        <v>0</v>
      </c>
      <c r="AF96" s="23">
        <v>0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0.04006488516620001</v>
      </c>
      <c r="AW96" s="22">
        <v>0.11285883343968246</v>
      </c>
      <c r="AX96" s="22">
        <v>0</v>
      </c>
      <c r="AY96" s="22">
        <v>0</v>
      </c>
      <c r="AZ96" s="23">
        <v>12.092823991666199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0.0045143529997</v>
      </c>
      <c r="BG96" s="22">
        <v>0</v>
      </c>
      <c r="BH96" s="22">
        <v>0</v>
      </c>
      <c r="BI96" s="22">
        <v>0</v>
      </c>
      <c r="BJ96" s="23">
        <v>0.0564294166666</v>
      </c>
      <c r="BK96" s="24">
        <f t="shared" si="5"/>
        <v>138.4200345734376</v>
      </c>
    </row>
    <row r="97" spans="1:63" s="25" customFormat="1" ht="15">
      <c r="A97" s="20"/>
      <c r="B97" s="7" t="s">
        <v>180</v>
      </c>
      <c r="C97" s="21">
        <v>0</v>
      </c>
      <c r="D97" s="22">
        <v>11.4961533333333</v>
      </c>
      <c r="E97" s="22">
        <v>0</v>
      </c>
      <c r="F97" s="22">
        <v>0</v>
      </c>
      <c r="G97" s="23">
        <v>0</v>
      </c>
      <c r="H97" s="21">
        <v>0.38649774643299994</v>
      </c>
      <c r="I97" s="22">
        <v>76.814555470733</v>
      </c>
      <c r="J97" s="22">
        <v>0</v>
      </c>
      <c r="K97" s="22">
        <v>0</v>
      </c>
      <c r="L97" s="23">
        <v>18.950995808732998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0.0255223188996</v>
      </c>
      <c r="S97" s="22">
        <v>0</v>
      </c>
      <c r="T97" s="22">
        <v>0</v>
      </c>
      <c r="U97" s="22">
        <v>0</v>
      </c>
      <c r="V97" s="23">
        <v>5.955007426666601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0.42791359639989995</v>
      </c>
      <c r="AW97" s="22">
        <v>13.150012981403751</v>
      </c>
      <c r="AX97" s="22">
        <v>0</v>
      </c>
      <c r="AY97" s="22">
        <v>0</v>
      </c>
      <c r="AZ97" s="23">
        <v>17.2395692549665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0.1060385239999</v>
      </c>
      <c r="BG97" s="22">
        <v>0.12589356426659998</v>
      </c>
      <c r="BH97" s="22">
        <v>0</v>
      </c>
      <c r="BI97" s="22">
        <v>0</v>
      </c>
      <c r="BJ97" s="23">
        <v>5.4024610444</v>
      </c>
      <c r="BK97" s="24">
        <f t="shared" si="5"/>
        <v>150.08062107023517</v>
      </c>
    </row>
    <row r="98" spans="1:63" s="25" customFormat="1" ht="15">
      <c r="A98" s="20"/>
      <c r="B98" s="7" t="s">
        <v>181</v>
      </c>
      <c r="C98" s="21">
        <v>0</v>
      </c>
      <c r="D98" s="22">
        <v>0</v>
      </c>
      <c r="E98" s="22">
        <v>0</v>
      </c>
      <c r="F98" s="22">
        <v>0</v>
      </c>
      <c r="G98" s="23">
        <v>0</v>
      </c>
      <c r="H98" s="21">
        <v>0.39794196509960006</v>
      </c>
      <c r="I98" s="22">
        <v>5.3107516421664</v>
      </c>
      <c r="J98" s="22">
        <v>0.10568506666659999</v>
      </c>
      <c r="K98" s="22">
        <v>0</v>
      </c>
      <c r="L98" s="23">
        <v>26.5724306199329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0.3551316282995</v>
      </c>
      <c r="S98" s="22">
        <v>4.3751246704998</v>
      </c>
      <c r="T98" s="22">
        <v>0</v>
      </c>
      <c r="U98" s="22">
        <v>0</v>
      </c>
      <c r="V98" s="23">
        <v>5.2216713164996005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0.4204881333333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2.4167225504950003</v>
      </c>
      <c r="AW98" s="22">
        <v>4.642937418737951</v>
      </c>
      <c r="AX98" s="22">
        <v>0</v>
      </c>
      <c r="AY98" s="22">
        <v>0</v>
      </c>
      <c r="AZ98" s="23">
        <v>42.272769709294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1.7163030067626002</v>
      </c>
      <c r="BG98" s="22">
        <v>8.4202334035996</v>
      </c>
      <c r="BH98" s="22">
        <v>0</v>
      </c>
      <c r="BI98" s="22">
        <v>0</v>
      </c>
      <c r="BJ98" s="23">
        <v>10.332333911330903</v>
      </c>
      <c r="BK98" s="24">
        <f t="shared" si="5"/>
        <v>112.56052504271777</v>
      </c>
    </row>
    <row r="99" spans="1:63" s="25" customFormat="1" ht="15">
      <c r="A99" s="20"/>
      <c r="B99" s="7" t="s">
        <v>182</v>
      </c>
      <c r="C99" s="21">
        <v>0</v>
      </c>
      <c r="D99" s="22">
        <v>0</v>
      </c>
      <c r="E99" s="22">
        <v>0</v>
      </c>
      <c r="F99" s="22">
        <v>0</v>
      </c>
      <c r="G99" s="23">
        <v>0</v>
      </c>
      <c r="H99" s="21">
        <v>0.10893939233309999</v>
      </c>
      <c r="I99" s="22">
        <v>87.69211266666649</v>
      </c>
      <c r="J99" s="22">
        <v>0</v>
      </c>
      <c r="K99" s="22">
        <v>0</v>
      </c>
      <c r="L99" s="23">
        <v>5.5885157508329995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0.0197763421666</v>
      </c>
      <c r="S99" s="22">
        <v>2.2601533333333</v>
      </c>
      <c r="T99" s="22">
        <v>0</v>
      </c>
      <c r="U99" s="22">
        <v>0</v>
      </c>
      <c r="V99" s="23">
        <v>0.7690205054332001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0.5622816572327</v>
      </c>
      <c r="AW99" s="22">
        <v>6.355144480757395</v>
      </c>
      <c r="AX99" s="22">
        <v>0</v>
      </c>
      <c r="AY99" s="22">
        <v>0</v>
      </c>
      <c r="AZ99" s="23">
        <v>10.1614932967986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0.0033803959999</v>
      </c>
      <c r="BG99" s="22">
        <v>1.690198</v>
      </c>
      <c r="BH99" s="22">
        <v>0</v>
      </c>
      <c r="BI99" s="22">
        <v>0</v>
      </c>
      <c r="BJ99" s="23">
        <v>0.1690198</v>
      </c>
      <c r="BK99" s="24">
        <f t="shared" si="5"/>
        <v>115.38003562155427</v>
      </c>
    </row>
    <row r="100" spans="1:63" s="25" customFormat="1" ht="15">
      <c r="A100" s="20"/>
      <c r="B100" s="7" t="s">
        <v>183</v>
      </c>
      <c r="C100" s="21">
        <v>0</v>
      </c>
      <c r="D100" s="22">
        <v>2.2692406666666</v>
      </c>
      <c r="E100" s="22">
        <v>0</v>
      </c>
      <c r="F100" s="22">
        <v>0</v>
      </c>
      <c r="G100" s="23">
        <v>0</v>
      </c>
      <c r="H100" s="21">
        <v>17.224718735899696</v>
      </c>
      <c r="I100" s="22">
        <v>245.64531224553312</v>
      </c>
      <c r="J100" s="22">
        <v>0</v>
      </c>
      <c r="K100" s="22">
        <v>0</v>
      </c>
      <c r="L100" s="23">
        <v>12.5218611746997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0.046460562766599996</v>
      </c>
      <c r="S100" s="22">
        <v>4.5384813333333</v>
      </c>
      <c r="T100" s="22">
        <v>0</v>
      </c>
      <c r="U100" s="22">
        <v>0</v>
      </c>
      <c r="V100" s="23">
        <v>13.2225897130666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0.1770745927333</v>
      </c>
      <c r="AW100" s="22">
        <v>6.499762492802544</v>
      </c>
      <c r="AX100" s="22">
        <v>0</v>
      </c>
      <c r="AY100" s="22">
        <v>0</v>
      </c>
      <c r="AZ100" s="23">
        <v>5.1138164597666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0.0322744008333</v>
      </c>
      <c r="BG100" s="22">
        <v>0.3312372375</v>
      </c>
      <c r="BH100" s="22">
        <v>0</v>
      </c>
      <c r="BI100" s="22">
        <v>0</v>
      </c>
      <c r="BJ100" s="23">
        <v>34.1060121251333</v>
      </c>
      <c r="BK100" s="24">
        <f t="shared" si="5"/>
        <v>341.7288417407346</v>
      </c>
    </row>
    <row r="101" spans="1:63" s="25" customFormat="1" ht="15">
      <c r="A101" s="20"/>
      <c r="B101" s="7" t="s">
        <v>184</v>
      </c>
      <c r="C101" s="21">
        <v>0</v>
      </c>
      <c r="D101" s="22">
        <v>0</v>
      </c>
      <c r="E101" s="22">
        <v>0</v>
      </c>
      <c r="F101" s="22">
        <v>0</v>
      </c>
      <c r="G101" s="23">
        <v>0</v>
      </c>
      <c r="H101" s="21">
        <v>0.191693678933</v>
      </c>
      <c r="I101" s="22">
        <v>58.614294544466404</v>
      </c>
      <c r="J101" s="22">
        <v>0</v>
      </c>
      <c r="K101" s="22">
        <v>0</v>
      </c>
      <c r="L101" s="23">
        <v>14.0276772592996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0.0016954039998999999</v>
      </c>
      <c r="S101" s="22">
        <v>0.03390808</v>
      </c>
      <c r="T101" s="22">
        <v>0</v>
      </c>
      <c r="U101" s="22">
        <v>0</v>
      </c>
      <c r="V101" s="23">
        <v>0.033587256466600005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0.0760641185994</v>
      </c>
      <c r="AW101" s="22">
        <v>5.126486151758439</v>
      </c>
      <c r="AX101" s="22">
        <v>0</v>
      </c>
      <c r="AY101" s="22">
        <v>0</v>
      </c>
      <c r="AZ101" s="23">
        <v>16.028570442866297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0.16127102569979998</v>
      </c>
      <c r="BG101" s="22">
        <v>0.0704225416666</v>
      </c>
      <c r="BH101" s="22">
        <v>0</v>
      </c>
      <c r="BI101" s="22">
        <v>0</v>
      </c>
      <c r="BJ101" s="23">
        <v>0.5006446871332</v>
      </c>
      <c r="BK101" s="24">
        <f t="shared" si="5"/>
        <v>94.86631519088927</v>
      </c>
    </row>
    <row r="102" spans="1:63" s="25" customFormat="1" ht="15">
      <c r="A102" s="20"/>
      <c r="B102" s="7" t="s">
        <v>185</v>
      </c>
      <c r="C102" s="21">
        <v>0</v>
      </c>
      <c r="D102" s="22">
        <v>0</v>
      </c>
      <c r="E102" s="22">
        <v>0</v>
      </c>
      <c r="F102" s="22">
        <v>0</v>
      </c>
      <c r="G102" s="23">
        <v>0</v>
      </c>
      <c r="H102" s="21">
        <v>0.24711571676629998</v>
      </c>
      <c r="I102" s="22">
        <v>108.3981062933331</v>
      </c>
      <c r="J102" s="22">
        <v>0</v>
      </c>
      <c r="K102" s="22">
        <v>0</v>
      </c>
      <c r="L102" s="23">
        <v>4.6029697596995005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0.0216358379664</v>
      </c>
      <c r="S102" s="22">
        <v>0</v>
      </c>
      <c r="T102" s="22">
        <v>0</v>
      </c>
      <c r="U102" s="22">
        <v>0</v>
      </c>
      <c r="V102" s="23">
        <v>0.5475792266665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0.3282404779661</v>
      </c>
      <c r="AW102" s="22">
        <v>2.905997427421372</v>
      </c>
      <c r="AX102" s="22">
        <v>0</v>
      </c>
      <c r="AY102" s="22">
        <v>0</v>
      </c>
      <c r="AZ102" s="23">
        <v>15.977989324298902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0.08144988939969999</v>
      </c>
      <c r="BG102" s="22">
        <v>0</v>
      </c>
      <c r="BH102" s="22">
        <v>0</v>
      </c>
      <c r="BI102" s="22">
        <v>0</v>
      </c>
      <c r="BJ102" s="23">
        <v>2.9000490640332</v>
      </c>
      <c r="BK102" s="24">
        <f t="shared" si="5"/>
        <v>136.01113301755106</v>
      </c>
    </row>
    <row r="103" spans="1:63" s="25" customFormat="1" ht="15">
      <c r="A103" s="20"/>
      <c r="B103" s="7" t="s">
        <v>186</v>
      </c>
      <c r="C103" s="21">
        <v>0</v>
      </c>
      <c r="D103" s="22">
        <v>0</v>
      </c>
      <c r="E103" s="22">
        <v>0</v>
      </c>
      <c r="F103" s="22">
        <v>0</v>
      </c>
      <c r="G103" s="23">
        <v>0</v>
      </c>
      <c r="H103" s="21">
        <v>0.5435989536995</v>
      </c>
      <c r="I103" s="22">
        <v>36.3060577568995</v>
      </c>
      <c r="J103" s="22">
        <v>1.0644193333333</v>
      </c>
      <c r="K103" s="22">
        <v>0</v>
      </c>
      <c r="L103" s="23">
        <v>12.523799210365903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0.2989215603659999</v>
      </c>
      <c r="S103" s="22">
        <v>6.682094382033</v>
      </c>
      <c r="T103" s="22">
        <v>3.193258</v>
      </c>
      <c r="U103" s="22">
        <v>0</v>
      </c>
      <c r="V103" s="23">
        <v>3.4827169465329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0.50897056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0.0054105333333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2.7132523552619996</v>
      </c>
      <c r="AW103" s="22">
        <v>26.575777518144392</v>
      </c>
      <c r="AX103" s="22">
        <v>0</v>
      </c>
      <c r="AY103" s="22">
        <v>0</v>
      </c>
      <c r="AZ103" s="23">
        <v>51.290051552726304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1.7910395413626</v>
      </c>
      <c r="BG103" s="22">
        <v>5.0277118883662</v>
      </c>
      <c r="BH103" s="22">
        <v>2.1207106666666</v>
      </c>
      <c r="BI103" s="22">
        <v>0</v>
      </c>
      <c r="BJ103" s="23">
        <v>9.0806096929645</v>
      </c>
      <c r="BK103" s="24">
        <f t="shared" si="5"/>
        <v>163.20840045205603</v>
      </c>
    </row>
    <row r="104" spans="1:63" s="25" customFormat="1" ht="15">
      <c r="A104" s="20"/>
      <c r="B104" s="7" t="s">
        <v>187</v>
      </c>
      <c r="C104" s="21">
        <v>0</v>
      </c>
      <c r="D104" s="22">
        <v>0</v>
      </c>
      <c r="E104" s="22">
        <v>0</v>
      </c>
      <c r="F104" s="22">
        <v>0</v>
      </c>
      <c r="G104" s="23">
        <v>0</v>
      </c>
      <c r="H104" s="21">
        <v>0.1285781926662</v>
      </c>
      <c r="I104" s="22">
        <v>48.954720089033195</v>
      </c>
      <c r="J104" s="22">
        <v>0</v>
      </c>
      <c r="K104" s="22">
        <v>0</v>
      </c>
      <c r="L104" s="23">
        <v>4.8273270749998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0.043612201199800006</v>
      </c>
      <c r="S104" s="22">
        <v>5.830917733333201</v>
      </c>
      <c r="T104" s="22">
        <v>0</v>
      </c>
      <c r="U104" s="22">
        <v>0</v>
      </c>
      <c r="V104" s="23">
        <v>0.7025134538331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0.1414238823325</v>
      </c>
      <c r="AW104" s="22">
        <v>3.358895471346914</v>
      </c>
      <c r="AX104" s="22">
        <v>0</v>
      </c>
      <c r="AY104" s="22">
        <v>0</v>
      </c>
      <c r="AZ104" s="23">
        <v>11.703148867432198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0.0735028065997</v>
      </c>
      <c r="BG104" s="22">
        <v>0</v>
      </c>
      <c r="BH104" s="22">
        <v>0</v>
      </c>
      <c r="BI104" s="22">
        <v>0</v>
      </c>
      <c r="BJ104" s="23">
        <v>0.0558987666666</v>
      </c>
      <c r="BK104" s="24">
        <f t="shared" si="5"/>
        <v>75.8205385394432</v>
      </c>
    </row>
    <row r="105" spans="1:63" s="25" customFormat="1" ht="15">
      <c r="A105" s="20"/>
      <c r="B105" s="7" t="s">
        <v>188</v>
      </c>
      <c r="C105" s="21">
        <v>0</v>
      </c>
      <c r="D105" s="22">
        <v>0</v>
      </c>
      <c r="E105" s="22">
        <v>0</v>
      </c>
      <c r="F105" s="22">
        <v>0</v>
      </c>
      <c r="G105" s="23">
        <v>0</v>
      </c>
      <c r="H105" s="21">
        <v>0.13720305103289998</v>
      </c>
      <c r="I105" s="22">
        <v>35.1913669099998</v>
      </c>
      <c r="J105" s="22">
        <v>0</v>
      </c>
      <c r="K105" s="22">
        <v>0</v>
      </c>
      <c r="L105" s="23">
        <v>4.292257624533001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0.022750647166599997</v>
      </c>
      <c r="S105" s="22">
        <v>0</v>
      </c>
      <c r="T105" s="22">
        <v>0</v>
      </c>
      <c r="U105" s="22">
        <v>0</v>
      </c>
      <c r="V105" s="23">
        <v>0.03329363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0.23948280023260002</v>
      </c>
      <c r="AW105" s="22">
        <v>3.5825878100688007</v>
      </c>
      <c r="AX105" s="22">
        <v>0</v>
      </c>
      <c r="AY105" s="22">
        <v>0</v>
      </c>
      <c r="AZ105" s="23">
        <v>12.8061461311656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0.049240065833199995</v>
      </c>
      <c r="BG105" s="22">
        <v>0</v>
      </c>
      <c r="BH105" s="22">
        <v>0</v>
      </c>
      <c r="BI105" s="22">
        <v>0</v>
      </c>
      <c r="BJ105" s="23">
        <v>0.38672815749989997</v>
      </c>
      <c r="BK105" s="24">
        <f t="shared" si="5"/>
        <v>56.74105682753241</v>
      </c>
    </row>
    <row r="106" spans="1:63" s="25" customFormat="1" ht="15">
      <c r="A106" s="20"/>
      <c r="B106" s="7" t="s">
        <v>189</v>
      </c>
      <c r="C106" s="21">
        <v>0</v>
      </c>
      <c r="D106" s="22">
        <v>780.2350193995666</v>
      </c>
      <c r="E106" s="22">
        <v>0</v>
      </c>
      <c r="F106" s="22">
        <v>0</v>
      </c>
      <c r="G106" s="23">
        <v>0</v>
      </c>
      <c r="H106" s="21">
        <v>0.3290846024331999</v>
      </c>
      <c r="I106" s="22">
        <v>920.0220125825663</v>
      </c>
      <c r="J106" s="22">
        <v>0</v>
      </c>
      <c r="K106" s="22">
        <v>0</v>
      </c>
      <c r="L106" s="23">
        <v>11.678527054566501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0.12970874339980001</v>
      </c>
      <c r="S106" s="22">
        <v>9.0051150557333</v>
      </c>
      <c r="T106" s="22">
        <v>0</v>
      </c>
      <c r="U106" s="22">
        <v>0</v>
      </c>
      <c r="V106" s="23">
        <v>0.9065208181332001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0.6073495673314999</v>
      </c>
      <c r="AW106" s="22">
        <v>7.429546591413611</v>
      </c>
      <c r="AX106" s="22">
        <v>0</v>
      </c>
      <c r="AY106" s="22">
        <v>0</v>
      </c>
      <c r="AZ106" s="23">
        <v>33.0101874087974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0.13249798589870002</v>
      </c>
      <c r="BG106" s="22">
        <v>4.8744549205998</v>
      </c>
      <c r="BH106" s="22">
        <v>0</v>
      </c>
      <c r="BI106" s="22">
        <v>0</v>
      </c>
      <c r="BJ106" s="23">
        <v>1.7989299318995997</v>
      </c>
      <c r="BK106" s="24">
        <f t="shared" si="5"/>
        <v>1770.1589546623397</v>
      </c>
    </row>
    <row r="107" spans="1:63" s="25" customFormat="1" ht="15">
      <c r="A107" s="20"/>
      <c r="B107" s="7" t="s">
        <v>190</v>
      </c>
      <c r="C107" s="21">
        <v>0</v>
      </c>
      <c r="D107" s="22">
        <v>0</v>
      </c>
      <c r="E107" s="22">
        <v>0</v>
      </c>
      <c r="F107" s="22">
        <v>0</v>
      </c>
      <c r="G107" s="23">
        <v>0</v>
      </c>
      <c r="H107" s="21">
        <v>0.21829714363270003</v>
      </c>
      <c r="I107" s="22">
        <v>90.2670526973665</v>
      </c>
      <c r="J107" s="22">
        <v>0</v>
      </c>
      <c r="K107" s="22">
        <v>0</v>
      </c>
      <c r="L107" s="23">
        <v>23.542063640233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0.049248757666199995</v>
      </c>
      <c r="S107" s="22">
        <v>5.5335683333333</v>
      </c>
      <c r="T107" s="22">
        <v>0</v>
      </c>
      <c r="U107" s="22">
        <v>0</v>
      </c>
      <c r="V107" s="23">
        <v>0.3060030086665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1.2310081531330999</v>
      </c>
      <c r="AW107" s="22">
        <v>1.4153383587371586</v>
      </c>
      <c r="AX107" s="22">
        <v>0</v>
      </c>
      <c r="AY107" s="22">
        <v>0</v>
      </c>
      <c r="AZ107" s="23">
        <v>32.895463778199904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0.1373896562999</v>
      </c>
      <c r="BG107" s="22">
        <v>0</v>
      </c>
      <c r="BH107" s="22">
        <v>0</v>
      </c>
      <c r="BI107" s="22">
        <v>0</v>
      </c>
      <c r="BJ107" s="23">
        <v>0.37523080000000003</v>
      </c>
      <c r="BK107" s="24">
        <f t="shared" si="5"/>
        <v>155.97066432726825</v>
      </c>
    </row>
    <row r="108" spans="1:63" s="25" customFormat="1" ht="15">
      <c r="A108" s="20"/>
      <c r="B108" s="7" t="s">
        <v>191</v>
      </c>
      <c r="C108" s="21">
        <v>0</v>
      </c>
      <c r="D108" s="22">
        <v>0</v>
      </c>
      <c r="E108" s="22">
        <v>0</v>
      </c>
      <c r="F108" s="22">
        <v>0</v>
      </c>
      <c r="G108" s="23">
        <v>0</v>
      </c>
      <c r="H108" s="21">
        <v>0.31061770936650007</v>
      </c>
      <c r="I108" s="22">
        <v>5.0528431016666</v>
      </c>
      <c r="J108" s="22">
        <v>0</v>
      </c>
      <c r="K108" s="22">
        <v>0</v>
      </c>
      <c r="L108" s="23">
        <v>9.184436898133201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0.3247528501333</v>
      </c>
      <c r="S108" s="22">
        <v>4.306411675</v>
      </c>
      <c r="T108" s="22">
        <v>0</v>
      </c>
      <c r="U108" s="22">
        <v>0</v>
      </c>
      <c r="V108" s="23">
        <v>1.8484538941333002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0.2205808883333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0.0027053983333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2.0800003334961</v>
      </c>
      <c r="AW108" s="22">
        <v>7.541048813634065</v>
      </c>
      <c r="AX108" s="22">
        <v>0</v>
      </c>
      <c r="AY108" s="22">
        <v>0</v>
      </c>
      <c r="AZ108" s="23">
        <v>20.2923481791279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8.201560802629698</v>
      </c>
      <c r="BG108" s="22">
        <v>0.40940888886640003</v>
      </c>
      <c r="BH108" s="22">
        <v>0</v>
      </c>
      <c r="BI108" s="22">
        <v>0</v>
      </c>
      <c r="BJ108" s="23">
        <v>16.040274995231304</v>
      </c>
      <c r="BK108" s="24">
        <f t="shared" si="5"/>
        <v>75.81544442808497</v>
      </c>
    </row>
    <row r="109" spans="1:63" s="25" customFormat="1" ht="15">
      <c r="A109" s="20"/>
      <c r="B109" s="7" t="s">
        <v>192</v>
      </c>
      <c r="C109" s="21">
        <v>0</v>
      </c>
      <c r="D109" s="22">
        <v>0</v>
      </c>
      <c r="E109" s="22">
        <v>0</v>
      </c>
      <c r="F109" s="22">
        <v>0</v>
      </c>
      <c r="G109" s="23">
        <v>0</v>
      </c>
      <c r="H109" s="21">
        <v>0.031072880099900002</v>
      </c>
      <c r="I109" s="22">
        <v>2.7519540152</v>
      </c>
      <c r="J109" s="22">
        <v>0</v>
      </c>
      <c r="K109" s="22">
        <v>0</v>
      </c>
      <c r="L109" s="23">
        <v>3.6748868565332002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0.0229049830999</v>
      </c>
      <c r="S109" s="22">
        <v>0</v>
      </c>
      <c r="T109" s="22">
        <v>0</v>
      </c>
      <c r="U109" s="22">
        <v>0</v>
      </c>
      <c r="V109" s="23">
        <v>0.054896828133300005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0.0129206385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0.7838796223992999</v>
      </c>
      <c r="AW109" s="22">
        <v>0.5399107703694269</v>
      </c>
      <c r="AX109" s="22">
        <v>0</v>
      </c>
      <c r="AY109" s="22">
        <v>0</v>
      </c>
      <c r="AZ109" s="23">
        <v>8.4598697443663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0.23314953736559998</v>
      </c>
      <c r="BG109" s="22">
        <v>0</v>
      </c>
      <c r="BH109" s="22">
        <v>0</v>
      </c>
      <c r="BI109" s="22">
        <v>0</v>
      </c>
      <c r="BJ109" s="23">
        <v>0.023091298333100002</v>
      </c>
      <c r="BK109" s="24">
        <f t="shared" si="5"/>
        <v>16.588537174400024</v>
      </c>
    </row>
    <row r="110" spans="1:63" s="25" customFormat="1" ht="15">
      <c r="A110" s="20"/>
      <c r="B110" s="7" t="s">
        <v>193</v>
      </c>
      <c r="C110" s="21">
        <v>0</v>
      </c>
      <c r="D110" s="22">
        <v>0</v>
      </c>
      <c r="E110" s="22">
        <v>0</v>
      </c>
      <c r="F110" s="22">
        <v>0</v>
      </c>
      <c r="G110" s="23">
        <v>0</v>
      </c>
      <c r="H110" s="21">
        <v>0.5052142650656999</v>
      </c>
      <c r="I110" s="22">
        <v>2.0680833799999</v>
      </c>
      <c r="J110" s="22">
        <v>0</v>
      </c>
      <c r="K110" s="22">
        <v>0</v>
      </c>
      <c r="L110" s="23">
        <v>9.5520492528995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0.1211526927997</v>
      </c>
      <c r="S110" s="22">
        <v>4.1955944433332</v>
      </c>
      <c r="T110" s="22">
        <v>0</v>
      </c>
      <c r="U110" s="22">
        <v>0</v>
      </c>
      <c r="V110" s="23">
        <v>7.6275431558332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1.2088203535643</v>
      </c>
      <c r="AW110" s="22">
        <v>7.045022293820267</v>
      </c>
      <c r="AX110" s="22">
        <v>0</v>
      </c>
      <c r="AY110" s="22">
        <v>0</v>
      </c>
      <c r="AZ110" s="23">
        <v>22.6906984585639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0.49025351216579993</v>
      </c>
      <c r="BG110" s="22">
        <v>1.1038067237665</v>
      </c>
      <c r="BH110" s="22">
        <v>0.4103454833333</v>
      </c>
      <c r="BI110" s="22">
        <v>0</v>
      </c>
      <c r="BJ110" s="23">
        <v>4.0360106253992</v>
      </c>
      <c r="BK110" s="24">
        <f t="shared" si="5"/>
        <v>61.05459464054447</v>
      </c>
    </row>
    <row r="111" spans="1:63" s="25" customFormat="1" ht="15">
      <c r="A111" s="20"/>
      <c r="B111" s="7" t="s">
        <v>194</v>
      </c>
      <c r="C111" s="21">
        <v>0</v>
      </c>
      <c r="D111" s="22">
        <v>0</v>
      </c>
      <c r="E111" s="22">
        <v>0</v>
      </c>
      <c r="F111" s="22">
        <v>0</v>
      </c>
      <c r="G111" s="23">
        <v>0</v>
      </c>
      <c r="H111" s="21">
        <v>0.09545328473310001</v>
      </c>
      <c r="I111" s="22">
        <v>35.237740166666605</v>
      </c>
      <c r="J111" s="22">
        <v>0</v>
      </c>
      <c r="K111" s="22">
        <v>0</v>
      </c>
      <c r="L111" s="23">
        <v>13.347884026799699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0.051697864999900006</v>
      </c>
      <c r="S111" s="22">
        <v>0</v>
      </c>
      <c r="T111" s="22">
        <v>0</v>
      </c>
      <c r="U111" s="22">
        <v>0</v>
      </c>
      <c r="V111" s="23">
        <v>5.9660524666666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0.10964859346629999</v>
      </c>
      <c r="AW111" s="22">
        <v>2.650613126681067</v>
      </c>
      <c r="AX111" s="22">
        <v>0</v>
      </c>
      <c r="AY111" s="22">
        <v>0</v>
      </c>
      <c r="AZ111" s="23">
        <v>16.7633570412993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0.0093827033331</v>
      </c>
      <c r="BG111" s="22">
        <v>0</v>
      </c>
      <c r="BH111" s="22">
        <v>0</v>
      </c>
      <c r="BI111" s="22">
        <v>0</v>
      </c>
      <c r="BJ111" s="23">
        <v>0.0234567533333</v>
      </c>
      <c r="BK111" s="24">
        <f t="shared" si="5"/>
        <v>74.25528602797897</v>
      </c>
    </row>
    <row r="112" spans="1:63" s="25" customFormat="1" ht="15">
      <c r="A112" s="20"/>
      <c r="B112" s="7" t="s">
        <v>195</v>
      </c>
      <c r="C112" s="21">
        <v>0</v>
      </c>
      <c r="D112" s="22">
        <v>0</v>
      </c>
      <c r="E112" s="22">
        <v>0</v>
      </c>
      <c r="F112" s="22">
        <v>0</v>
      </c>
      <c r="G112" s="23">
        <v>0</v>
      </c>
      <c r="H112" s="21">
        <v>0.06380651869979999</v>
      </c>
      <c r="I112" s="22">
        <v>26.129524666666505</v>
      </c>
      <c r="J112" s="22">
        <v>0</v>
      </c>
      <c r="K112" s="22">
        <v>0</v>
      </c>
      <c r="L112" s="23">
        <v>2.3300409798665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0.10154883449990001</v>
      </c>
      <c r="S112" s="22">
        <v>0</v>
      </c>
      <c r="T112" s="22">
        <v>0</v>
      </c>
      <c r="U112" s="22">
        <v>0</v>
      </c>
      <c r="V112" s="23">
        <v>0.2434796616666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0.09259427966629999</v>
      </c>
      <c r="AW112" s="22">
        <v>2.3558801300467462</v>
      </c>
      <c r="AX112" s="22">
        <v>0</v>
      </c>
      <c r="AY112" s="22">
        <v>0</v>
      </c>
      <c r="AZ112" s="23">
        <v>17.2617268863332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0.0046883186665999995</v>
      </c>
      <c r="BG112" s="22">
        <v>0</v>
      </c>
      <c r="BH112" s="22">
        <v>0</v>
      </c>
      <c r="BI112" s="22">
        <v>0</v>
      </c>
      <c r="BJ112" s="23">
        <v>0.0586039833333</v>
      </c>
      <c r="BK112" s="24">
        <f t="shared" si="5"/>
        <v>48.64189425944546</v>
      </c>
    </row>
    <row r="113" spans="1:63" s="25" customFormat="1" ht="15">
      <c r="A113" s="20"/>
      <c r="B113" s="7" t="s">
        <v>196</v>
      </c>
      <c r="C113" s="21">
        <v>0</v>
      </c>
      <c r="D113" s="22">
        <v>0</v>
      </c>
      <c r="E113" s="22">
        <v>0</v>
      </c>
      <c r="F113" s="22">
        <v>0</v>
      </c>
      <c r="G113" s="23">
        <v>0</v>
      </c>
      <c r="H113" s="21">
        <v>0.0837471586998</v>
      </c>
      <c r="I113" s="22">
        <v>26.764330995999998</v>
      </c>
      <c r="J113" s="22">
        <v>0</v>
      </c>
      <c r="K113" s="22">
        <v>0</v>
      </c>
      <c r="L113" s="23">
        <v>0.7000956166665999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0.03367547933329999</v>
      </c>
      <c r="S113" s="22">
        <v>0.01181596</v>
      </c>
      <c r="T113" s="22">
        <v>0</v>
      </c>
      <c r="U113" s="22">
        <v>0</v>
      </c>
      <c r="V113" s="23">
        <v>0.00590798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0.0400622010329</v>
      </c>
      <c r="AW113" s="22">
        <v>14.036391999878752</v>
      </c>
      <c r="AX113" s="22">
        <v>0</v>
      </c>
      <c r="AY113" s="22">
        <v>0</v>
      </c>
      <c r="AZ113" s="23">
        <v>5.0414041266664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0.0064333453332</v>
      </c>
      <c r="BG113" s="22">
        <v>0</v>
      </c>
      <c r="BH113" s="22">
        <v>0</v>
      </c>
      <c r="BI113" s="22">
        <v>0</v>
      </c>
      <c r="BJ113" s="23">
        <v>0.5848496666666</v>
      </c>
      <c r="BK113" s="24">
        <f t="shared" si="5"/>
        <v>47.308714530277555</v>
      </c>
    </row>
    <row r="114" spans="1:63" s="25" customFormat="1" ht="15">
      <c r="A114" s="20"/>
      <c r="B114" s="7" t="s">
        <v>197</v>
      </c>
      <c r="C114" s="21">
        <v>0</v>
      </c>
      <c r="D114" s="22">
        <v>0</v>
      </c>
      <c r="E114" s="22">
        <v>0</v>
      </c>
      <c r="F114" s="22">
        <v>0</v>
      </c>
      <c r="G114" s="23">
        <v>0</v>
      </c>
      <c r="H114" s="21">
        <v>0.15428417393289998</v>
      </c>
      <c r="I114" s="22">
        <v>0.045812486333300005</v>
      </c>
      <c r="J114" s="22">
        <v>0</v>
      </c>
      <c r="K114" s="22">
        <v>0</v>
      </c>
      <c r="L114" s="23">
        <v>2.5730789960664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0.10321608366610001</v>
      </c>
      <c r="S114" s="22">
        <v>0</v>
      </c>
      <c r="T114" s="22">
        <v>0</v>
      </c>
      <c r="U114" s="22">
        <v>0</v>
      </c>
      <c r="V114" s="23">
        <v>1.3059318391664003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0.5398977943990999</v>
      </c>
      <c r="AW114" s="22">
        <v>8.816120945346707</v>
      </c>
      <c r="AX114" s="22">
        <v>0</v>
      </c>
      <c r="AY114" s="22">
        <v>0</v>
      </c>
      <c r="AZ114" s="23">
        <v>23.486558303665095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0.12856169809959997</v>
      </c>
      <c r="BG114" s="22">
        <v>0</v>
      </c>
      <c r="BH114" s="22">
        <v>0</v>
      </c>
      <c r="BI114" s="22">
        <v>0</v>
      </c>
      <c r="BJ114" s="23">
        <v>0.4799909405998</v>
      </c>
      <c r="BK114" s="24">
        <f t="shared" si="5"/>
        <v>37.6334532612754</v>
      </c>
    </row>
    <row r="115" spans="1:63" s="25" customFormat="1" ht="15">
      <c r="A115" s="20"/>
      <c r="B115" s="7" t="s">
        <v>198</v>
      </c>
      <c r="C115" s="21">
        <v>0</v>
      </c>
      <c r="D115" s="22">
        <v>0</v>
      </c>
      <c r="E115" s="22">
        <v>0</v>
      </c>
      <c r="F115" s="22">
        <v>0</v>
      </c>
      <c r="G115" s="23">
        <v>0</v>
      </c>
      <c r="H115" s="21">
        <v>0.0786491375999</v>
      </c>
      <c r="I115" s="22">
        <v>64.549815</v>
      </c>
      <c r="J115" s="22">
        <v>0</v>
      </c>
      <c r="K115" s="22">
        <v>0</v>
      </c>
      <c r="L115" s="23">
        <v>0.20069124300000002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0.0146704125</v>
      </c>
      <c r="S115" s="22">
        <v>0</v>
      </c>
      <c r="T115" s="22">
        <v>0</v>
      </c>
      <c r="U115" s="22">
        <v>0</v>
      </c>
      <c r="V115" s="23">
        <v>0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0.011671526666599999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0.14283147473289998</v>
      </c>
      <c r="AW115" s="22">
        <v>2.334305333365914</v>
      </c>
      <c r="AX115" s="22">
        <v>0</v>
      </c>
      <c r="AY115" s="22">
        <v>0</v>
      </c>
      <c r="AZ115" s="23">
        <v>5.4190898313331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0.013982488999800001</v>
      </c>
      <c r="BG115" s="22">
        <v>0</v>
      </c>
      <c r="BH115" s="22">
        <v>0</v>
      </c>
      <c r="BI115" s="22">
        <v>0</v>
      </c>
      <c r="BJ115" s="23">
        <v>0</v>
      </c>
      <c r="BK115" s="24">
        <f t="shared" si="5"/>
        <v>72.7657064481982</v>
      </c>
    </row>
    <row r="116" spans="1:63" s="25" customFormat="1" ht="15">
      <c r="A116" s="20"/>
      <c r="B116" s="7" t="s">
        <v>199</v>
      </c>
      <c r="C116" s="21">
        <v>0</v>
      </c>
      <c r="D116" s="22">
        <v>0</v>
      </c>
      <c r="E116" s="22">
        <v>0</v>
      </c>
      <c r="F116" s="22">
        <v>0</v>
      </c>
      <c r="G116" s="23">
        <v>0</v>
      </c>
      <c r="H116" s="21">
        <v>0.1474344759662</v>
      </c>
      <c r="I116" s="22">
        <v>15.369670735833202</v>
      </c>
      <c r="J116" s="22">
        <v>0</v>
      </c>
      <c r="K116" s="22">
        <v>0</v>
      </c>
      <c r="L116" s="23">
        <v>15.8273615945331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6.643327451766301</v>
      </c>
      <c r="S116" s="22">
        <v>0</v>
      </c>
      <c r="T116" s="22">
        <v>0</v>
      </c>
      <c r="U116" s="22">
        <v>0</v>
      </c>
      <c r="V116" s="23">
        <v>12.0047454816666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0.4640321007317</v>
      </c>
      <c r="AW116" s="22">
        <v>0.12993964006797</v>
      </c>
      <c r="AX116" s="22">
        <v>0</v>
      </c>
      <c r="AY116" s="22">
        <v>0</v>
      </c>
      <c r="AZ116" s="23">
        <v>4.937673837066101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0.0619196305993</v>
      </c>
      <c r="BG116" s="22">
        <v>0</v>
      </c>
      <c r="BH116" s="22">
        <v>0</v>
      </c>
      <c r="BI116" s="22">
        <v>0</v>
      </c>
      <c r="BJ116" s="23">
        <v>1.1976104493333</v>
      </c>
      <c r="BK116" s="24">
        <f aca="true" t="shared" si="6" ref="BK116:BK144">SUM(C116:BJ116)</f>
        <v>56.78371539756377</v>
      </c>
    </row>
    <row r="117" spans="1:63" s="25" customFormat="1" ht="15">
      <c r="A117" s="20"/>
      <c r="B117" s="7" t="s">
        <v>200</v>
      </c>
      <c r="C117" s="21">
        <v>0</v>
      </c>
      <c r="D117" s="22">
        <v>0</v>
      </c>
      <c r="E117" s="22">
        <v>0</v>
      </c>
      <c r="F117" s="22">
        <v>0</v>
      </c>
      <c r="G117" s="23">
        <v>0</v>
      </c>
      <c r="H117" s="21">
        <v>0.0435480042997</v>
      </c>
      <c r="I117" s="22">
        <v>48.1475225</v>
      </c>
      <c r="J117" s="22">
        <v>0</v>
      </c>
      <c r="K117" s="22">
        <v>0</v>
      </c>
      <c r="L117" s="23">
        <v>0.6372397517998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0.0047272113998</v>
      </c>
      <c r="S117" s="22">
        <v>0</v>
      </c>
      <c r="T117" s="22">
        <v>0</v>
      </c>
      <c r="U117" s="22">
        <v>0</v>
      </c>
      <c r="V117" s="23">
        <v>0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0.0273395460333</v>
      </c>
      <c r="AW117" s="22">
        <v>4.653520000087795</v>
      </c>
      <c r="AX117" s="22">
        <v>0</v>
      </c>
      <c r="AY117" s="22">
        <v>0</v>
      </c>
      <c r="AZ117" s="23">
        <v>4.0950976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0.0036064784999999995</v>
      </c>
      <c r="BG117" s="22">
        <v>0</v>
      </c>
      <c r="BH117" s="22">
        <v>0</v>
      </c>
      <c r="BI117" s="22">
        <v>0</v>
      </c>
      <c r="BJ117" s="23">
        <v>0</v>
      </c>
      <c r="BK117" s="24">
        <f t="shared" si="6"/>
        <v>57.6126010921204</v>
      </c>
    </row>
    <row r="118" spans="1:63" s="25" customFormat="1" ht="15">
      <c r="A118" s="20"/>
      <c r="B118" s="7" t="s">
        <v>201</v>
      </c>
      <c r="C118" s="21">
        <v>0</v>
      </c>
      <c r="D118" s="22">
        <v>0</v>
      </c>
      <c r="E118" s="22">
        <v>0</v>
      </c>
      <c r="F118" s="22">
        <v>0</v>
      </c>
      <c r="G118" s="23">
        <v>0</v>
      </c>
      <c r="H118" s="21">
        <v>0.145057209333</v>
      </c>
      <c r="I118" s="22">
        <v>3.475545985832999</v>
      </c>
      <c r="J118" s="22">
        <v>0</v>
      </c>
      <c r="K118" s="22">
        <v>0</v>
      </c>
      <c r="L118" s="23">
        <v>3.595533607733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0.11906522603300002</v>
      </c>
      <c r="S118" s="22">
        <v>0</v>
      </c>
      <c r="T118" s="22">
        <v>1.0886596666666</v>
      </c>
      <c r="U118" s="22">
        <v>0</v>
      </c>
      <c r="V118" s="23">
        <v>0.016329895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0.9950960082975001</v>
      </c>
      <c r="AW118" s="22">
        <v>2.37214796599514</v>
      </c>
      <c r="AX118" s="22">
        <v>0</v>
      </c>
      <c r="AY118" s="22">
        <v>0</v>
      </c>
      <c r="AZ118" s="23">
        <v>9.7587845483318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0.07978226386550001</v>
      </c>
      <c r="BG118" s="22">
        <v>0.5376163333333</v>
      </c>
      <c r="BH118" s="22">
        <v>0</v>
      </c>
      <c r="BI118" s="22">
        <v>0</v>
      </c>
      <c r="BJ118" s="23">
        <v>0.6394948007328</v>
      </c>
      <c r="BK118" s="24">
        <f t="shared" si="6"/>
        <v>22.823113511154638</v>
      </c>
    </row>
    <row r="119" spans="1:63" s="25" customFormat="1" ht="15">
      <c r="A119" s="20"/>
      <c r="B119" s="7" t="s">
        <v>202</v>
      </c>
      <c r="C119" s="21">
        <v>0</v>
      </c>
      <c r="D119" s="22">
        <v>0</v>
      </c>
      <c r="E119" s="22">
        <v>0</v>
      </c>
      <c r="F119" s="22">
        <v>0</v>
      </c>
      <c r="G119" s="23">
        <v>0</v>
      </c>
      <c r="H119" s="21">
        <v>0.0166057764332</v>
      </c>
      <c r="I119" s="22">
        <v>57.167099618466594</v>
      </c>
      <c r="J119" s="22">
        <v>0</v>
      </c>
      <c r="K119" s="22">
        <v>0</v>
      </c>
      <c r="L119" s="23">
        <v>18.637365699500002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0.0267187651664</v>
      </c>
      <c r="S119" s="22">
        <v>0</v>
      </c>
      <c r="T119" s="22">
        <v>0</v>
      </c>
      <c r="U119" s="22">
        <v>0</v>
      </c>
      <c r="V119" s="23">
        <v>0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0.132007670833</v>
      </c>
      <c r="AW119" s="22">
        <v>0.024547286997806637</v>
      </c>
      <c r="AX119" s="22">
        <v>0</v>
      </c>
      <c r="AY119" s="22">
        <v>0</v>
      </c>
      <c r="AZ119" s="23">
        <v>0.3556343138998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0.0257752650666</v>
      </c>
      <c r="BG119" s="22">
        <v>0</v>
      </c>
      <c r="BH119" s="22">
        <v>0</v>
      </c>
      <c r="BI119" s="22">
        <v>0</v>
      </c>
      <c r="BJ119" s="23">
        <v>0.0982382666666</v>
      </c>
      <c r="BK119" s="24">
        <f t="shared" si="6"/>
        <v>76.48399266303</v>
      </c>
    </row>
    <row r="120" spans="1:63" s="25" customFormat="1" ht="15">
      <c r="A120" s="20"/>
      <c r="B120" s="7" t="s">
        <v>203</v>
      </c>
      <c r="C120" s="21">
        <v>0</v>
      </c>
      <c r="D120" s="22">
        <v>0</v>
      </c>
      <c r="E120" s="22">
        <v>0</v>
      </c>
      <c r="F120" s="22">
        <v>0</v>
      </c>
      <c r="G120" s="23">
        <v>0</v>
      </c>
      <c r="H120" s="21">
        <v>0.34344910456629996</v>
      </c>
      <c r="I120" s="22">
        <v>15.4080830736665</v>
      </c>
      <c r="J120" s="22">
        <v>0</v>
      </c>
      <c r="K120" s="22">
        <v>0</v>
      </c>
      <c r="L120" s="23">
        <v>4.1986242307997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0.0595189405663</v>
      </c>
      <c r="S120" s="22">
        <v>0.0049501893333</v>
      </c>
      <c r="T120" s="22">
        <v>0</v>
      </c>
      <c r="U120" s="22">
        <v>0</v>
      </c>
      <c r="V120" s="23">
        <v>0.1175669966666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21.367990310162497</v>
      </c>
      <c r="AW120" s="22">
        <v>26.62473362828999</v>
      </c>
      <c r="AX120" s="22">
        <v>0</v>
      </c>
      <c r="AY120" s="22">
        <v>0</v>
      </c>
      <c r="AZ120" s="23">
        <v>53.392698045396706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0.1822803471986</v>
      </c>
      <c r="BG120" s="22">
        <v>0.061250116666600005</v>
      </c>
      <c r="BH120" s="22">
        <v>0</v>
      </c>
      <c r="BI120" s="22">
        <v>0</v>
      </c>
      <c r="BJ120" s="23">
        <v>8.192156089832901</v>
      </c>
      <c r="BK120" s="24">
        <f t="shared" si="6"/>
        <v>129.953301073146</v>
      </c>
    </row>
    <row r="121" spans="1:63" s="25" customFormat="1" ht="15">
      <c r="A121" s="20"/>
      <c r="B121" s="7" t="s">
        <v>204</v>
      </c>
      <c r="C121" s="21">
        <v>0</v>
      </c>
      <c r="D121" s="22">
        <v>0</v>
      </c>
      <c r="E121" s="22">
        <v>0</v>
      </c>
      <c r="F121" s="22">
        <v>0</v>
      </c>
      <c r="G121" s="23">
        <v>0</v>
      </c>
      <c r="H121" s="21">
        <v>2.2598863775663998</v>
      </c>
      <c r="I121" s="22">
        <v>8.6708843999999</v>
      </c>
      <c r="J121" s="22">
        <v>0</v>
      </c>
      <c r="K121" s="22">
        <v>0</v>
      </c>
      <c r="L121" s="23">
        <v>0.254992522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0.0029701513332000004</v>
      </c>
      <c r="S121" s="22">
        <v>0</v>
      </c>
      <c r="T121" s="22">
        <v>0</v>
      </c>
      <c r="U121" s="22">
        <v>0</v>
      </c>
      <c r="V121" s="23">
        <v>0.05940303333329999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9.2741918333333</v>
      </c>
      <c r="AD121" s="22">
        <v>0</v>
      </c>
      <c r="AE121" s="22">
        <v>0</v>
      </c>
      <c r="AF121" s="23">
        <v>6.4623846243665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0.031461813132699995</v>
      </c>
      <c r="AW121" s="22">
        <v>1.142251366062773</v>
      </c>
      <c r="AX121" s="22">
        <v>0</v>
      </c>
      <c r="AY121" s="22">
        <v>0</v>
      </c>
      <c r="AZ121" s="23">
        <v>3.9209874333331998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0.026413836499800003</v>
      </c>
      <c r="BG121" s="22">
        <v>0</v>
      </c>
      <c r="BH121" s="22">
        <v>0</v>
      </c>
      <c r="BI121" s="22">
        <v>0</v>
      </c>
      <c r="BJ121" s="23">
        <v>0.2347720573333</v>
      </c>
      <c r="BK121" s="24">
        <f t="shared" si="6"/>
        <v>32.34059944829438</v>
      </c>
    </row>
    <row r="122" spans="1:63" s="25" customFormat="1" ht="15">
      <c r="A122" s="20"/>
      <c r="B122" s="7" t="s">
        <v>205</v>
      </c>
      <c r="C122" s="21">
        <v>0</v>
      </c>
      <c r="D122" s="22">
        <v>0</v>
      </c>
      <c r="E122" s="22">
        <v>0</v>
      </c>
      <c r="F122" s="22">
        <v>0</v>
      </c>
      <c r="G122" s="23">
        <v>0</v>
      </c>
      <c r="H122" s="21">
        <v>0.0911851122666</v>
      </c>
      <c r="I122" s="22">
        <v>2.445618</v>
      </c>
      <c r="J122" s="22">
        <v>0</v>
      </c>
      <c r="K122" s="22">
        <v>0</v>
      </c>
      <c r="L122" s="23">
        <v>13.094317183533299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0.019585632000000002</v>
      </c>
      <c r="S122" s="22">
        <v>1.224102</v>
      </c>
      <c r="T122" s="22">
        <v>0</v>
      </c>
      <c r="U122" s="22">
        <v>0</v>
      </c>
      <c r="V122" s="23">
        <v>0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198.61348925289957</v>
      </c>
      <c r="AW122" s="22">
        <v>150.23749393702377</v>
      </c>
      <c r="AX122" s="22">
        <v>0</v>
      </c>
      <c r="AY122" s="22">
        <v>0</v>
      </c>
      <c r="AZ122" s="23">
        <v>152.4042092698331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1.7813001058</v>
      </c>
      <c r="BG122" s="22">
        <v>3.4569888013998997</v>
      </c>
      <c r="BH122" s="22">
        <v>0</v>
      </c>
      <c r="BI122" s="22">
        <v>0</v>
      </c>
      <c r="BJ122" s="23">
        <v>0.6321661201</v>
      </c>
      <c r="BK122" s="24">
        <f t="shared" si="6"/>
        <v>524.0004554148563</v>
      </c>
    </row>
    <row r="123" spans="1:63" s="25" customFormat="1" ht="15">
      <c r="A123" s="20"/>
      <c r="B123" s="7" t="s">
        <v>206</v>
      </c>
      <c r="C123" s="21">
        <v>0</v>
      </c>
      <c r="D123" s="22">
        <v>0</v>
      </c>
      <c r="E123" s="22">
        <v>0</v>
      </c>
      <c r="F123" s="22">
        <v>0</v>
      </c>
      <c r="G123" s="23">
        <v>0</v>
      </c>
      <c r="H123" s="21">
        <v>0.0914840171998</v>
      </c>
      <c r="I123" s="22">
        <v>42.7386866667497</v>
      </c>
      <c r="J123" s="22">
        <v>0</v>
      </c>
      <c r="K123" s="22">
        <v>0</v>
      </c>
      <c r="L123" s="23">
        <v>4.8497552616665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0.0079371851665</v>
      </c>
      <c r="S123" s="22">
        <v>0</v>
      </c>
      <c r="T123" s="22">
        <v>0</v>
      </c>
      <c r="U123" s="22">
        <v>0</v>
      </c>
      <c r="V123" s="23">
        <v>0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0.1803157487</v>
      </c>
      <c r="AW123" s="22">
        <v>0</v>
      </c>
      <c r="AX123" s="22">
        <v>0</v>
      </c>
      <c r="AY123" s="22">
        <v>0</v>
      </c>
      <c r="AZ123" s="23">
        <v>4.9330840020666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0.0359170465</v>
      </c>
      <c r="BG123" s="22">
        <v>0</v>
      </c>
      <c r="BH123" s="22">
        <v>0</v>
      </c>
      <c r="BI123" s="22">
        <v>0</v>
      </c>
      <c r="BJ123" s="23">
        <v>0.04870108</v>
      </c>
      <c r="BK123" s="24">
        <f t="shared" si="6"/>
        <v>52.885881008049104</v>
      </c>
    </row>
    <row r="124" spans="1:63" s="25" customFormat="1" ht="15">
      <c r="A124" s="20"/>
      <c r="B124" s="7" t="s">
        <v>207</v>
      </c>
      <c r="C124" s="21">
        <v>0</v>
      </c>
      <c r="D124" s="22">
        <v>0</v>
      </c>
      <c r="E124" s="22">
        <v>0</v>
      </c>
      <c r="F124" s="22">
        <v>0</v>
      </c>
      <c r="G124" s="23">
        <v>0</v>
      </c>
      <c r="H124" s="21">
        <v>0.2076741516663</v>
      </c>
      <c r="I124" s="22">
        <v>0</v>
      </c>
      <c r="J124" s="22">
        <v>0</v>
      </c>
      <c r="K124" s="22">
        <v>0</v>
      </c>
      <c r="L124" s="23">
        <v>0.2054546388331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0.023568842833100002</v>
      </c>
      <c r="S124" s="22">
        <v>0</v>
      </c>
      <c r="T124" s="22">
        <v>0</v>
      </c>
      <c r="U124" s="22">
        <v>0</v>
      </c>
      <c r="V124" s="23">
        <v>0.0057397883333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</v>
      </c>
      <c r="AM124" s="22">
        <v>0</v>
      </c>
      <c r="AN124" s="22">
        <v>0</v>
      </c>
      <c r="AO124" s="22">
        <v>0</v>
      </c>
      <c r="AP124" s="23">
        <v>0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0.19110247766590005</v>
      </c>
      <c r="AW124" s="22">
        <v>0.36292458658529614</v>
      </c>
      <c r="AX124" s="22">
        <v>0</v>
      </c>
      <c r="AY124" s="22">
        <v>0</v>
      </c>
      <c r="AZ124" s="23">
        <v>25.476032432965894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0.0084807831665</v>
      </c>
      <c r="BG124" s="22">
        <v>0.5670696666666</v>
      </c>
      <c r="BH124" s="22">
        <v>0</v>
      </c>
      <c r="BI124" s="22">
        <v>0</v>
      </c>
      <c r="BJ124" s="23">
        <v>0.8865002116998999</v>
      </c>
      <c r="BK124" s="24">
        <f t="shared" si="6"/>
        <v>27.93454758041589</v>
      </c>
    </row>
    <row r="125" spans="1:63" s="25" customFormat="1" ht="15">
      <c r="A125" s="20"/>
      <c r="B125" s="7" t="s">
        <v>208</v>
      </c>
      <c r="C125" s="21">
        <v>0</v>
      </c>
      <c r="D125" s="22">
        <v>0</v>
      </c>
      <c r="E125" s="22">
        <v>0</v>
      </c>
      <c r="F125" s="22">
        <v>0</v>
      </c>
      <c r="G125" s="23">
        <v>0</v>
      </c>
      <c r="H125" s="21">
        <v>0.08183040319979999</v>
      </c>
      <c r="I125" s="22">
        <v>81.97408839666662</v>
      </c>
      <c r="J125" s="22">
        <v>0</v>
      </c>
      <c r="K125" s="22">
        <v>0</v>
      </c>
      <c r="L125" s="23">
        <v>1.8820758585999</v>
      </c>
      <c r="M125" s="21">
        <v>0</v>
      </c>
      <c r="N125" s="22">
        <v>0</v>
      </c>
      <c r="O125" s="22">
        <v>0</v>
      </c>
      <c r="P125" s="22">
        <v>0</v>
      </c>
      <c r="Q125" s="23">
        <v>0</v>
      </c>
      <c r="R125" s="21">
        <v>0.006629769666600001</v>
      </c>
      <c r="S125" s="22">
        <v>0</v>
      </c>
      <c r="T125" s="22">
        <v>0</v>
      </c>
      <c r="U125" s="22">
        <v>0</v>
      </c>
      <c r="V125" s="23">
        <v>0.0014464952</v>
      </c>
      <c r="W125" s="21">
        <v>0</v>
      </c>
      <c r="X125" s="22">
        <v>0</v>
      </c>
      <c r="Y125" s="22">
        <v>0</v>
      </c>
      <c r="Z125" s="22">
        <v>0</v>
      </c>
      <c r="AA125" s="23">
        <v>0</v>
      </c>
      <c r="AB125" s="21">
        <v>0</v>
      </c>
      <c r="AC125" s="22">
        <v>0</v>
      </c>
      <c r="AD125" s="22">
        <v>0</v>
      </c>
      <c r="AE125" s="22">
        <v>0</v>
      </c>
      <c r="AF125" s="23">
        <v>0</v>
      </c>
      <c r="AG125" s="21">
        <v>0</v>
      </c>
      <c r="AH125" s="22">
        <v>0</v>
      </c>
      <c r="AI125" s="22">
        <v>0</v>
      </c>
      <c r="AJ125" s="22">
        <v>0</v>
      </c>
      <c r="AK125" s="23">
        <v>0</v>
      </c>
      <c r="AL125" s="21">
        <v>0</v>
      </c>
      <c r="AM125" s="22">
        <v>0</v>
      </c>
      <c r="AN125" s="22">
        <v>0</v>
      </c>
      <c r="AO125" s="22">
        <v>0</v>
      </c>
      <c r="AP125" s="23">
        <v>0</v>
      </c>
      <c r="AQ125" s="21">
        <v>0</v>
      </c>
      <c r="AR125" s="22">
        <v>0</v>
      </c>
      <c r="AS125" s="22">
        <v>0</v>
      </c>
      <c r="AT125" s="22">
        <v>0</v>
      </c>
      <c r="AU125" s="23">
        <v>0</v>
      </c>
      <c r="AV125" s="21">
        <v>0.0701751635</v>
      </c>
      <c r="AW125" s="22">
        <v>40.08556305249255</v>
      </c>
      <c r="AX125" s="22">
        <v>0</v>
      </c>
      <c r="AY125" s="22">
        <v>0</v>
      </c>
      <c r="AZ125" s="23">
        <v>4.8986521739999995</v>
      </c>
      <c r="BA125" s="21">
        <v>0</v>
      </c>
      <c r="BB125" s="22">
        <v>0</v>
      </c>
      <c r="BC125" s="22">
        <v>0</v>
      </c>
      <c r="BD125" s="22">
        <v>0</v>
      </c>
      <c r="BE125" s="23">
        <v>0</v>
      </c>
      <c r="BF125" s="21">
        <v>0.0018054045000000002</v>
      </c>
      <c r="BG125" s="22">
        <v>46.056972</v>
      </c>
      <c r="BH125" s="22">
        <v>0</v>
      </c>
      <c r="BI125" s="22">
        <v>0</v>
      </c>
      <c r="BJ125" s="23">
        <v>0</v>
      </c>
      <c r="BK125" s="24">
        <f t="shared" si="6"/>
        <v>175.05923871782548</v>
      </c>
    </row>
    <row r="126" spans="1:63" s="25" customFormat="1" ht="15">
      <c r="A126" s="20"/>
      <c r="B126" s="7" t="s">
        <v>209</v>
      </c>
      <c r="C126" s="21">
        <v>0</v>
      </c>
      <c r="D126" s="22">
        <v>1.20793</v>
      </c>
      <c r="E126" s="22">
        <v>0</v>
      </c>
      <c r="F126" s="22">
        <v>0</v>
      </c>
      <c r="G126" s="23">
        <v>0</v>
      </c>
      <c r="H126" s="21">
        <v>0.052075070300000005</v>
      </c>
      <c r="I126" s="22">
        <v>67.6501196499089</v>
      </c>
      <c r="J126" s="22">
        <v>0</v>
      </c>
      <c r="K126" s="22">
        <v>0</v>
      </c>
      <c r="L126" s="23">
        <v>13.470833943166598</v>
      </c>
      <c r="M126" s="21">
        <v>0</v>
      </c>
      <c r="N126" s="22">
        <v>0</v>
      </c>
      <c r="O126" s="22">
        <v>0</v>
      </c>
      <c r="P126" s="22">
        <v>0</v>
      </c>
      <c r="Q126" s="23">
        <v>0</v>
      </c>
      <c r="R126" s="21">
        <v>0.007730752</v>
      </c>
      <c r="S126" s="22">
        <v>0</v>
      </c>
      <c r="T126" s="22">
        <v>0</v>
      </c>
      <c r="U126" s="22">
        <v>0</v>
      </c>
      <c r="V126" s="23">
        <v>0.0029111112</v>
      </c>
      <c r="W126" s="21">
        <v>0</v>
      </c>
      <c r="X126" s="22">
        <v>0</v>
      </c>
      <c r="Y126" s="22">
        <v>0</v>
      </c>
      <c r="Z126" s="22">
        <v>0</v>
      </c>
      <c r="AA126" s="23">
        <v>0</v>
      </c>
      <c r="AB126" s="21">
        <v>0</v>
      </c>
      <c r="AC126" s="22">
        <v>0</v>
      </c>
      <c r="AD126" s="22">
        <v>0</v>
      </c>
      <c r="AE126" s="22">
        <v>0</v>
      </c>
      <c r="AF126" s="23">
        <v>0</v>
      </c>
      <c r="AG126" s="21">
        <v>0</v>
      </c>
      <c r="AH126" s="22">
        <v>0</v>
      </c>
      <c r="AI126" s="22">
        <v>0</v>
      </c>
      <c r="AJ126" s="22">
        <v>0</v>
      </c>
      <c r="AK126" s="23">
        <v>0</v>
      </c>
      <c r="AL126" s="21">
        <v>0</v>
      </c>
      <c r="AM126" s="22">
        <v>0</v>
      </c>
      <c r="AN126" s="22">
        <v>0</v>
      </c>
      <c r="AO126" s="22">
        <v>0</v>
      </c>
      <c r="AP126" s="23">
        <v>0</v>
      </c>
      <c r="AQ126" s="21">
        <v>0</v>
      </c>
      <c r="AR126" s="22">
        <v>0</v>
      </c>
      <c r="AS126" s="22">
        <v>0</v>
      </c>
      <c r="AT126" s="22">
        <v>0</v>
      </c>
      <c r="AU126" s="23">
        <v>0</v>
      </c>
      <c r="AV126" s="21">
        <v>0.085127683333</v>
      </c>
      <c r="AW126" s="22">
        <v>0</v>
      </c>
      <c r="AX126" s="22">
        <v>0</v>
      </c>
      <c r="AY126" s="22">
        <v>0</v>
      </c>
      <c r="AZ126" s="23">
        <v>0.44378788266659996</v>
      </c>
      <c r="BA126" s="21">
        <v>0</v>
      </c>
      <c r="BB126" s="22">
        <v>0</v>
      </c>
      <c r="BC126" s="22">
        <v>0</v>
      </c>
      <c r="BD126" s="22">
        <v>0</v>
      </c>
      <c r="BE126" s="23">
        <v>0</v>
      </c>
      <c r="BF126" s="21">
        <v>0.041002141332999995</v>
      </c>
      <c r="BG126" s="22">
        <v>14.471344</v>
      </c>
      <c r="BH126" s="22">
        <v>0</v>
      </c>
      <c r="BI126" s="22">
        <v>0</v>
      </c>
      <c r="BJ126" s="23">
        <v>0</v>
      </c>
      <c r="BK126" s="24">
        <f t="shared" si="6"/>
        <v>97.4328622339081</v>
      </c>
    </row>
    <row r="127" spans="1:63" s="25" customFormat="1" ht="15">
      <c r="A127" s="20"/>
      <c r="B127" s="7" t="s">
        <v>210</v>
      </c>
      <c r="C127" s="21">
        <v>0</v>
      </c>
      <c r="D127" s="22">
        <v>0</v>
      </c>
      <c r="E127" s="22">
        <v>0</v>
      </c>
      <c r="F127" s="22">
        <v>0</v>
      </c>
      <c r="G127" s="23">
        <v>0</v>
      </c>
      <c r="H127" s="21">
        <v>0.18999458346610001</v>
      </c>
      <c r="I127" s="22">
        <v>23.7247754333331</v>
      </c>
      <c r="J127" s="22">
        <v>0</v>
      </c>
      <c r="K127" s="22">
        <v>0</v>
      </c>
      <c r="L127" s="23">
        <v>7.8068284758663005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0.048581332999699994</v>
      </c>
      <c r="S127" s="22">
        <v>0.0069507954333</v>
      </c>
      <c r="T127" s="22">
        <v>0</v>
      </c>
      <c r="U127" s="22">
        <v>0</v>
      </c>
      <c r="V127" s="23">
        <v>2.4557598333332002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</v>
      </c>
      <c r="AM127" s="22">
        <v>0</v>
      </c>
      <c r="AN127" s="22">
        <v>0</v>
      </c>
      <c r="AO127" s="22">
        <v>0</v>
      </c>
      <c r="AP127" s="23">
        <v>0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0.2696913404988</v>
      </c>
      <c r="AW127" s="22">
        <v>10.971894747713321</v>
      </c>
      <c r="AX127" s="22">
        <v>0</v>
      </c>
      <c r="AY127" s="22">
        <v>0</v>
      </c>
      <c r="AZ127" s="23">
        <v>9.585113769865897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0.0403264317998</v>
      </c>
      <c r="BG127" s="22">
        <v>0</v>
      </c>
      <c r="BH127" s="22">
        <v>0</v>
      </c>
      <c r="BI127" s="22">
        <v>0</v>
      </c>
      <c r="BJ127" s="23">
        <v>0.1669483839332</v>
      </c>
      <c r="BK127" s="24">
        <f t="shared" si="6"/>
        <v>55.26686512824272</v>
      </c>
    </row>
    <row r="128" spans="1:63" s="25" customFormat="1" ht="15">
      <c r="A128" s="20"/>
      <c r="B128" s="7" t="s">
        <v>211</v>
      </c>
      <c r="C128" s="21">
        <v>0</v>
      </c>
      <c r="D128" s="22">
        <v>0</v>
      </c>
      <c r="E128" s="22">
        <v>0</v>
      </c>
      <c r="F128" s="22">
        <v>0</v>
      </c>
      <c r="G128" s="23">
        <v>0</v>
      </c>
      <c r="H128" s="21">
        <v>0.0494171761665</v>
      </c>
      <c r="I128" s="22">
        <v>106.41268000000687</v>
      </c>
      <c r="J128" s="22">
        <v>0</v>
      </c>
      <c r="K128" s="22">
        <v>0</v>
      </c>
      <c r="L128" s="23">
        <v>0</v>
      </c>
      <c r="M128" s="21">
        <v>0</v>
      </c>
      <c r="N128" s="22">
        <v>0</v>
      </c>
      <c r="O128" s="22">
        <v>0</v>
      </c>
      <c r="P128" s="22">
        <v>0</v>
      </c>
      <c r="Q128" s="23">
        <v>0</v>
      </c>
      <c r="R128" s="21">
        <v>0.10846837949999999</v>
      </c>
      <c r="S128" s="22">
        <v>1.11007773</v>
      </c>
      <c r="T128" s="22">
        <v>0</v>
      </c>
      <c r="U128" s="22">
        <v>0</v>
      </c>
      <c r="V128" s="23">
        <v>3.7613254675</v>
      </c>
      <c r="W128" s="21">
        <v>0</v>
      </c>
      <c r="X128" s="22">
        <v>0</v>
      </c>
      <c r="Y128" s="22">
        <v>0</v>
      </c>
      <c r="Z128" s="22">
        <v>0</v>
      </c>
      <c r="AA128" s="23">
        <v>0</v>
      </c>
      <c r="AB128" s="21">
        <v>0</v>
      </c>
      <c r="AC128" s="22">
        <v>0</v>
      </c>
      <c r="AD128" s="22">
        <v>0</v>
      </c>
      <c r="AE128" s="22">
        <v>0</v>
      </c>
      <c r="AF128" s="23">
        <v>0</v>
      </c>
      <c r="AG128" s="21">
        <v>0</v>
      </c>
      <c r="AH128" s="22">
        <v>0</v>
      </c>
      <c r="AI128" s="22">
        <v>0</v>
      </c>
      <c r="AJ128" s="22">
        <v>0</v>
      </c>
      <c r="AK128" s="23">
        <v>0</v>
      </c>
      <c r="AL128" s="21">
        <v>0</v>
      </c>
      <c r="AM128" s="22">
        <v>0</v>
      </c>
      <c r="AN128" s="22">
        <v>0</v>
      </c>
      <c r="AO128" s="22">
        <v>0</v>
      </c>
      <c r="AP128" s="23">
        <v>0</v>
      </c>
      <c r="AQ128" s="21">
        <v>0</v>
      </c>
      <c r="AR128" s="22">
        <v>0</v>
      </c>
      <c r="AS128" s="22">
        <v>0</v>
      </c>
      <c r="AT128" s="22">
        <v>0</v>
      </c>
      <c r="AU128" s="23">
        <v>0</v>
      </c>
      <c r="AV128" s="21">
        <v>0.0277532061333</v>
      </c>
      <c r="AW128" s="22">
        <v>0</v>
      </c>
      <c r="AX128" s="22">
        <v>0</v>
      </c>
      <c r="AY128" s="22">
        <v>0</v>
      </c>
      <c r="AZ128" s="23">
        <v>3.667431068</v>
      </c>
      <c r="BA128" s="21">
        <v>0</v>
      </c>
      <c r="BB128" s="22">
        <v>0</v>
      </c>
      <c r="BC128" s="22">
        <v>0</v>
      </c>
      <c r="BD128" s="22">
        <v>0</v>
      </c>
      <c r="BE128" s="23">
        <v>0</v>
      </c>
      <c r="BF128" s="21">
        <v>0.000603593</v>
      </c>
      <c r="BG128" s="22">
        <v>18.10779</v>
      </c>
      <c r="BH128" s="22">
        <v>0</v>
      </c>
      <c r="BI128" s="22">
        <v>0</v>
      </c>
      <c r="BJ128" s="23">
        <v>0</v>
      </c>
      <c r="BK128" s="24">
        <f t="shared" si="6"/>
        <v>133.24554662030667</v>
      </c>
    </row>
    <row r="129" spans="1:63" s="25" customFormat="1" ht="15">
      <c r="A129" s="20"/>
      <c r="B129" s="7" t="s">
        <v>212</v>
      </c>
      <c r="C129" s="21">
        <v>0</v>
      </c>
      <c r="D129" s="22">
        <v>0</v>
      </c>
      <c r="E129" s="22">
        <v>0</v>
      </c>
      <c r="F129" s="22">
        <v>0</v>
      </c>
      <c r="G129" s="23">
        <v>0</v>
      </c>
      <c r="H129" s="21">
        <v>0.1957611482</v>
      </c>
      <c r="I129" s="22">
        <v>7.82434555</v>
      </c>
      <c r="J129" s="22">
        <v>0</v>
      </c>
      <c r="K129" s="22">
        <v>0</v>
      </c>
      <c r="L129" s="23">
        <v>5.579380835866599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0.10506635009990001</v>
      </c>
      <c r="S129" s="22">
        <v>5.2258120434665996</v>
      </c>
      <c r="T129" s="22">
        <v>0</v>
      </c>
      <c r="U129" s="22">
        <v>0</v>
      </c>
      <c r="V129" s="23">
        <v>4.44950452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0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0</v>
      </c>
      <c r="AM129" s="22">
        <v>0</v>
      </c>
      <c r="AN129" s="22">
        <v>0</v>
      </c>
      <c r="AO129" s="22">
        <v>0</v>
      </c>
      <c r="AP129" s="23">
        <v>0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0.9652270666311001</v>
      </c>
      <c r="AW129" s="22">
        <v>19.114570343091835</v>
      </c>
      <c r="AX129" s="22">
        <v>0</v>
      </c>
      <c r="AY129" s="22">
        <v>0</v>
      </c>
      <c r="AZ129" s="23">
        <v>30.3937541722974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0.6192870871988</v>
      </c>
      <c r="BG129" s="22">
        <v>3.6333059650332</v>
      </c>
      <c r="BH129" s="22">
        <v>0</v>
      </c>
      <c r="BI129" s="22">
        <v>0</v>
      </c>
      <c r="BJ129" s="23">
        <v>5.4009858038327</v>
      </c>
      <c r="BK129" s="24">
        <f t="shared" si="6"/>
        <v>83.50700088571814</v>
      </c>
    </row>
    <row r="130" spans="1:63" s="25" customFormat="1" ht="15">
      <c r="A130" s="20"/>
      <c r="B130" s="7" t="s">
        <v>213</v>
      </c>
      <c r="C130" s="21">
        <v>0</v>
      </c>
      <c r="D130" s="22">
        <v>0</v>
      </c>
      <c r="E130" s="22">
        <v>0</v>
      </c>
      <c r="F130" s="22">
        <v>0</v>
      </c>
      <c r="G130" s="23">
        <v>0</v>
      </c>
      <c r="H130" s="21">
        <v>0.1102808868664</v>
      </c>
      <c r="I130" s="22">
        <v>103.82218133333308</v>
      </c>
      <c r="J130" s="22">
        <v>0</v>
      </c>
      <c r="K130" s="22">
        <v>0</v>
      </c>
      <c r="L130" s="23">
        <v>1.4290706016665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0.0853514909332</v>
      </c>
      <c r="S130" s="22">
        <v>7.2086396415999</v>
      </c>
      <c r="T130" s="22">
        <v>0</v>
      </c>
      <c r="U130" s="22">
        <v>0</v>
      </c>
      <c r="V130" s="23">
        <v>1.8123006816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0</v>
      </c>
      <c r="AC130" s="22">
        <v>0</v>
      </c>
      <c r="AD130" s="22">
        <v>0</v>
      </c>
      <c r="AE130" s="22">
        <v>0</v>
      </c>
      <c r="AF130" s="23">
        <v>0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</v>
      </c>
      <c r="AM130" s="22">
        <v>0</v>
      </c>
      <c r="AN130" s="22">
        <v>0</v>
      </c>
      <c r="AO130" s="22">
        <v>0</v>
      </c>
      <c r="AP130" s="23">
        <v>0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0.07832959333310001</v>
      </c>
      <c r="AW130" s="22">
        <v>12.15916302663977</v>
      </c>
      <c r="AX130" s="22">
        <v>0</v>
      </c>
      <c r="AY130" s="22">
        <v>0</v>
      </c>
      <c r="AZ130" s="23">
        <v>0.4590858180666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0.0023498888999</v>
      </c>
      <c r="BG130" s="22">
        <v>0</v>
      </c>
      <c r="BH130" s="22">
        <v>0</v>
      </c>
      <c r="BI130" s="22">
        <v>0</v>
      </c>
      <c r="BJ130" s="23">
        <v>0.0241014133333</v>
      </c>
      <c r="BK130" s="24">
        <f t="shared" si="6"/>
        <v>127.19085437627174</v>
      </c>
    </row>
    <row r="131" spans="1:63" s="25" customFormat="1" ht="15">
      <c r="A131" s="20"/>
      <c r="B131" s="7" t="s">
        <v>214</v>
      </c>
      <c r="C131" s="21">
        <v>0</v>
      </c>
      <c r="D131" s="22">
        <v>0</v>
      </c>
      <c r="E131" s="22">
        <v>0</v>
      </c>
      <c r="F131" s="22">
        <v>0</v>
      </c>
      <c r="G131" s="23">
        <v>0</v>
      </c>
      <c r="H131" s="21">
        <v>0.012072656666600002</v>
      </c>
      <c r="I131" s="22">
        <v>162.7926123161663</v>
      </c>
      <c r="J131" s="22">
        <v>0</v>
      </c>
      <c r="K131" s="22">
        <v>0</v>
      </c>
      <c r="L131" s="23">
        <v>2.5970812492665</v>
      </c>
      <c r="M131" s="21">
        <v>0</v>
      </c>
      <c r="N131" s="22">
        <v>0</v>
      </c>
      <c r="O131" s="22">
        <v>0</v>
      </c>
      <c r="P131" s="22">
        <v>0</v>
      </c>
      <c r="Q131" s="23">
        <v>0</v>
      </c>
      <c r="R131" s="21">
        <v>0.0006036328333000001</v>
      </c>
      <c r="S131" s="22">
        <v>7.243594</v>
      </c>
      <c r="T131" s="22">
        <v>0</v>
      </c>
      <c r="U131" s="22">
        <v>0</v>
      </c>
      <c r="V131" s="23">
        <v>0.2414531333333</v>
      </c>
      <c r="W131" s="21">
        <v>0</v>
      </c>
      <c r="X131" s="22">
        <v>0</v>
      </c>
      <c r="Y131" s="22">
        <v>0</v>
      </c>
      <c r="Z131" s="22">
        <v>0</v>
      </c>
      <c r="AA131" s="23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1">
        <v>0</v>
      </c>
      <c r="AH131" s="22">
        <v>0</v>
      </c>
      <c r="AI131" s="22">
        <v>0</v>
      </c>
      <c r="AJ131" s="22">
        <v>0</v>
      </c>
      <c r="AK131" s="23">
        <v>0</v>
      </c>
      <c r="AL131" s="21">
        <v>0</v>
      </c>
      <c r="AM131" s="22">
        <v>0</v>
      </c>
      <c r="AN131" s="22">
        <v>0</v>
      </c>
      <c r="AO131" s="22">
        <v>0</v>
      </c>
      <c r="AP131" s="23">
        <v>0</v>
      </c>
      <c r="AQ131" s="21">
        <v>0</v>
      </c>
      <c r="AR131" s="22">
        <v>0</v>
      </c>
      <c r="AS131" s="22">
        <v>0</v>
      </c>
      <c r="AT131" s="22">
        <v>0</v>
      </c>
      <c r="AU131" s="23">
        <v>0</v>
      </c>
      <c r="AV131" s="21">
        <v>0.0084355856666</v>
      </c>
      <c r="AW131" s="22">
        <v>12.05083666649445</v>
      </c>
      <c r="AX131" s="22">
        <v>0</v>
      </c>
      <c r="AY131" s="22">
        <v>0</v>
      </c>
      <c r="AZ131" s="23">
        <v>0.4314199526665</v>
      </c>
      <c r="BA131" s="21">
        <v>0</v>
      </c>
      <c r="BB131" s="22">
        <v>0</v>
      </c>
      <c r="BC131" s="22">
        <v>0</v>
      </c>
      <c r="BD131" s="22">
        <v>0</v>
      </c>
      <c r="BE131" s="23">
        <v>0</v>
      </c>
      <c r="BF131" s="21">
        <v>0.007230502000000001</v>
      </c>
      <c r="BG131" s="22">
        <v>0</v>
      </c>
      <c r="BH131" s="22">
        <v>0</v>
      </c>
      <c r="BI131" s="22">
        <v>0</v>
      </c>
      <c r="BJ131" s="23">
        <v>0.0120508366666</v>
      </c>
      <c r="BK131" s="24">
        <f t="shared" si="6"/>
        <v>185.39739053176012</v>
      </c>
    </row>
    <row r="132" spans="1:63" s="25" customFormat="1" ht="15">
      <c r="A132" s="20"/>
      <c r="B132" s="7" t="s">
        <v>215</v>
      </c>
      <c r="C132" s="21">
        <v>0</v>
      </c>
      <c r="D132" s="22">
        <v>0</v>
      </c>
      <c r="E132" s="22">
        <v>0</v>
      </c>
      <c r="F132" s="22">
        <v>0</v>
      </c>
      <c r="G132" s="23">
        <v>0</v>
      </c>
      <c r="H132" s="21">
        <v>0.34387629889970006</v>
      </c>
      <c r="I132" s="22">
        <v>23.1878672574997</v>
      </c>
      <c r="J132" s="22">
        <v>0</v>
      </c>
      <c r="K132" s="22">
        <v>0</v>
      </c>
      <c r="L132" s="23">
        <v>11.483589900433103</v>
      </c>
      <c r="M132" s="21">
        <v>0</v>
      </c>
      <c r="N132" s="22">
        <v>0</v>
      </c>
      <c r="O132" s="22">
        <v>0</v>
      </c>
      <c r="P132" s="22">
        <v>0</v>
      </c>
      <c r="Q132" s="23">
        <v>0</v>
      </c>
      <c r="R132" s="21">
        <v>2.5150858346326</v>
      </c>
      <c r="S132" s="22">
        <v>6.2010611999999</v>
      </c>
      <c r="T132" s="22">
        <v>0</v>
      </c>
      <c r="U132" s="22">
        <v>0</v>
      </c>
      <c r="V132" s="23">
        <v>5.596841254833101</v>
      </c>
      <c r="W132" s="21">
        <v>0</v>
      </c>
      <c r="X132" s="22">
        <v>0</v>
      </c>
      <c r="Y132" s="22">
        <v>0</v>
      </c>
      <c r="Z132" s="22">
        <v>0</v>
      </c>
      <c r="AA132" s="23">
        <v>0</v>
      </c>
      <c r="AB132" s="21">
        <v>0</v>
      </c>
      <c r="AC132" s="22">
        <v>0.3403465</v>
      </c>
      <c r="AD132" s="22">
        <v>0</v>
      </c>
      <c r="AE132" s="22">
        <v>0</v>
      </c>
      <c r="AF132" s="23">
        <v>11.5150565833333</v>
      </c>
      <c r="AG132" s="21">
        <v>0</v>
      </c>
      <c r="AH132" s="22">
        <v>0</v>
      </c>
      <c r="AI132" s="22">
        <v>0</v>
      </c>
      <c r="AJ132" s="22">
        <v>0</v>
      </c>
      <c r="AK132" s="23">
        <v>0</v>
      </c>
      <c r="AL132" s="21">
        <v>0</v>
      </c>
      <c r="AM132" s="22">
        <v>0</v>
      </c>
      <c r="AN132" s="22">
        <v>0</v>
      </c>
      <c r="AO132" s="22">
        <v>0</v>
      </c>
      <c r="AP132" s="23">
        <v>0</v>
      </c>
      <c r="AQ132" s="21">
        <v>0</v>
      </c>
      <c r="AR132" s="22">
        <v>0</v>
      </c>
      <c r="AS132" s="22">
        <v>0</v>
      </c>
      <c r="AT132" s="22">
        <v>0</v>
      </c>
      <c r="AU132" s="23">
        <v>0</v>
      </c>
      <c r="AV132" s="21">
        <v>1.5335636632316003</v>
      </c>
      <c r="AW132" s="22">
        <v>28.290393804564765</v>
      </c>
      <c r="AX132" s="22">
        <v>0</v>
      </c>
      <c r="AY132" s="22">
        <v>0</v>
      </c>
      <c r="AZ132" s="23">
        <v>59.2138447154945</v>
      </c>
      <c r="BA132" s="21">
        <v>0</v>
      </c>
      <c r="BB132" s="22">
        <v>0</v>
      </c>
      <c r="BC132" s="22">
        <v>0</v>
      </c>
      <c r="BD132" s="22">
        <v>0</v>
      </c>
      <c r="BE132" s="23">
        <v>0</v>
      </c>
      <c r="BF132" s="21">
        <v>0.7281713370321</v>
      </c>
      <c r="BG132" s="22">
        <v>5.0775351451663</v>
      </c>
      <c r="BH132" s="22">
        <v>0</v>
      </c>
      <c r="BI132" s="22">
        <v>0</v>
      </c>
      <c r="BJ132" s="23">
        <v>10.824376858532203</v>
      </c>
      <c r="BK132" s="24">
        <f t="shared" si="6"/>
        <v>166.8516103536529</v>
      </c>
    </row>
    <row r="133" spans="1:63" s="25" customFormat="1" ht="15">
      <c r="A133" s="20"/>
      <c r="B133" s="7" t="s">
        <v>216</v>
      </c>
      <c r="C133" s="21">
        <v>0</v>
      </c>
      <c r="D133" s="22">
        <v>0</v>
      </c>
      <c r="E133" s="22">
        <v>0</v>
      </c>
      <c r="F133" s="22">
        <v>0</v>
      </c>
      <c r="G133" s="23">
        <v>0</v>
      </c>
      <c r="H133" s="21">
        <v>0.1186253884997</v>
      </c>
      <c r="I133" s="22">
        <v>174.8732974999999</v>
      </c>
      <c r="J133" s="22">
        <v>0</v>
      </c>
      <c r="K133" s="22">
        <v>0</v>
      </c>
      <c r="L133" s="23">
        <v>9.0902991197666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6.0219849444665</v>
      </c>
      <c r="S133" s="22">
        <v>9.0140875</v>
      </c>
      <c r="T133" s="22">
        <v>0</v>
      </c>
      <c r="U133" s="22">
        <v>0</v>
      </c>
      <c r="V133" s="23">
        <v>6.4480772583332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0</v>
      </c>
      <c r="AC133" s="22">
        <v>0</v>
      </c>
      <c r="AD133" s="22">
        <v>0</v>
      </c>
      <c r="AE133" s="22">
        <v>0</v>
      </c>
      <c r="AF133" s="23">
        <v>0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</v>
      </c>
      <c r="AM133" s="22">
        <v>0</v>
      </c>
      <c r="AN133" s="22">
        <v>0</v>
      </c>
      <c r="AO133" s="22">
        <v>0</v>
      </c>
      <c r="AP133" s="23">
        <v>0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0.07197308049979999</v>
      </c>
      <c r="AW133" s="22">
        <v>1.1995513335080503</v>
      </c>
      <c r="AX133" s="22">
        <v>0</v>
      </c>
      <c r="AY133" s="22">
        <v>0</v>
      </c>
      <c r="AZ133" s="23">
        <v>16.6887579249995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0.0017993269999</v>
      </c>
      <c r="BG133" s="22">
        <v>0</v>
      </c>
      <c r="BH133" s="22">
        <v>0</v>
      </c>
      <c r="BI133" s="22">
        <v>0</v>
      </c>
      <c r="BJ133" s="23">
        <v>0.035986540000000004</v>
      </c>
      <c r="BK133" s="24">
        <f t="shared" si="6"/>
        <v>223.56443991707314</v>
      </c>
    </row>
    <row r="134" spans="1:63" s="25" customFormat="1" ht="15">
      <c r="A134" s="20"/>
      <c r="B134" s="7" t="s">
        <v>217</v>
      </c>
      <c r="C134" s="21">
        <v>0</v>
      </c>
      <c r="D134" s="22">
        <v>3.60149</v>
      </c>
      <c r="E134" s="22">
        <v>0</v>
      </c>
      <c r="F134" s="22">
        <v>0</v>
      </c>
      <c r="G134" s="23">
        <v>0</v>
      </c>
      <c r="H134" s="21">
        <v>0.1348157756664</v>
      </c>
      <c r="I134" s="22">
        <v>82.8677240015999</v>
      </c>
      <c r="J134" s="22">
        <v>0</v>
      </c>
      <c r="K134" s="22">
        <v>0</v>
      </c>
      <c r="L134" s="23">
        <v>0.9279839361665</v>
      </c>
      <c r="M134" s="21">
        <v>0</v>
      </c>
      <c r="N134" s="22">
        <v>0</v>
      </c>
      <c r="O134" s="22">
        <v>0</v>
      </c>
      <c r="P134" s="22">
        <v>0</v>
      </c>
      <c r="Q134" s="23">
        <v>0</v>
      </c>
      <c r="R134" s="21">
        <v>0.0030012416666</v>
      </c>
      <c r="S134" s="22">
        <v>19.2079466666666</v>
      </c>
      <c r="T134" s="22">
        <v>0</v>
      </c>
      <c r="U134" s="22">
        <v>0</v>
      </c>
      <c r="V134" s="23">
        <v>6.0024833333333</v>
      </c>
      <c r="W134" s="21">
        <v>0</v>
      </c>
      <c r="X134" s="22">
        <v>0</v>
      </c>
      <c r="Y134" s="22">
        <v>0</v>
      </c>
      <c r="Z134" s="22">
        <v>0</v>
      </c>
      <c r="AA134" s="23">
        <v>0</v>
      </c>
      <c r="AB134" s="21">
        <v>0</v>
      </c>
      <c r="AC134" s="22">
        <v>0</v>
      </c>
      <c r="AD134" s="22">
        <v>0</v>
      </c>
      <c r="AE134" s="22">
        <v>0</v>
      </c>
      <c r="AF134" s="23">
        <v>0</v>
      </c>
      <c r="AG134" s="21">
        <v>0</v>
      </c>
      <c r="AH134" s="22">
        <v>0</v>
      </c>
      <c r="AI134" s="22">
        <v>0</v>
      </c>
      <c r="AJ134" s="22">
        <v>0</v>
      </c>
      <c r="AK134" s="23">
        <v>0</v>
      </c>
      <c r="AL134" s="21">
        <v>0</v>
      </c>
      <c r="AM134" s="22">
        <v>0</v>
      </c>
      <c r="AN134" s="22">
        <v>0</v>
      </c>
      <c r="AO134" s="22">
        <v>0</v>
      </c>
      <c r="AP134" s="23">
        <v>0</v>
      </c>
      <c r="AQ134" s="21">
        <v>0</v>
      </c>
      <c r="AR134" s="22">
        <v>0</v>
      </c>
      <c r="AS134" s="22">
        <v>0</v>
      </c>
      <c r="AT134" s="22">
        <v>0</v>
      </c>
      <c r="AU134" s="23">
        <v>0</v>
      </c>
      <c r="AV134" s="21">
        <v>0.09822371383299999</v>
      </c>
      <c r="AW134" s="22">
        <v>4.793446666862538</v>
      </c>
      <c r="AX134" s="22">
        <v>0</v>
      </c>
      <c r="AY134" s="22">
        <v>0</v>
      </c>
      <c r="AZ134" s="23">
        <v>6.810219638266501</v>
      </c>
      <c r="BA134" s="21">
        <v>0</v>
      </c>
      <c r="BB134" s="22">
        <v>0</v>
      </c>
      <c r="BC134" s="22">
        <v>0</v>
      </c>
      <c r="BD134" s="22">
        <v>0</v>
      </c>
      <c r="BE134" s="23">
        <v>0</v>
      </c>
      <c r="BF134" s="21">
        <v>0.0011983616666</v>
      </c>
      <c r="BG134" s="22">
        <v>0</v>
      </c>
      <c r="BH134" s="22">
        <v>0</v>
      </c>
      <c r="BI134" s="22">
        <v>0</v>
      </c>
      <c r="BJ134" s="23">
        <v>0</v>
      </c>
      <c r="BK134" s="24">
        <f t="shared" si="6"/>
        <v>124.44853333572792</v>
      </c>
    </row>
    <row r="135" spans="1:63" s="25" customFormat="1" ht="15">
      <c r="A135" s="20"/>
      <c r="B135" s="7" t="s">
        <v>218</v>
      </c>
      <c r="C135" s="21">
        <v>0</v>
      </c>
      <c r="D135" s="22">
        <v>0</v>
      </c>
      <c r="E135" s="22">
        <v>0</v>
      </c>
      <c r="F135" s="22">
        <v>0</v>
      </c>
      <c r="G135" s="23">
        <v>0</v>
      </c>
      <c r="H135" s="21">
        <v>0.017356446666600002</v>
      </c>
      <c r="I135" s="22">
        <v>33.5159066666666</v>
      </c>
      <c r="J135" s="22">
        <v>0</v>
      </c>
      <c r="K135" s="22">
        <v>0</v>
      </c>
      <c r="L135" s="23">
        <v>4.657921006366501</v>
      </c>
      <c r="M135" s="21">
        <v>0</v>
      </c>
      <c r="N135" s="22">
        <v>0</v>
      </c>
      <c r="O135" s="22">
        <v>0</v>
      </c>
      <c r="P135" s="22">
        <v>0</v>
      </c>
      <c r="Q135" s="23">
        <v>0</v>
      </c>
      <c r="R135" s="21">
        <v>0.0137654616665</v>
      </c>
      <c r="S135" s="22">
        <v>0</v>
      </c>
      <c r="T135" s="22">
        <v>0</v>
      </c>
      <c r="U135" s="22">
        <v>0</v>
      </c>
      <c r="V135" s="23">
        <v>7.7804783333333</v>
      </c>
      <c r="W135" s="21">
        <v>0</v>
      </c>
      <c r="X135" s="22">
        <v>0</v>
      </c>
      <c r="Y135" s="22">
        <v>0</v>
      </c>
      <c r="Z135" s="22">
        <v>0</v>
      </c>
      <c r="AA135" s="23">
        <v>0</v>
      </c>
      <c r="AB135" s="21">
        <v>0</v>
      </c>
      <c r="AC135" s="22">
        <v>0</v>
      </c>
      <c r="AD135" s="22">
        <v>0</v>
      </c>
      <c r="AE135" s="22">
        <v>0</v>
      </c>
      <c r="AF135" s="23">
        <v>0</v>
      </c>
      <c r="AG135" s="21">
        <v>0</v>
      </c>
      <c r="AH135" s="22">
        <v>0</v>
      </c>
      <c r="AI135" s="22">
        <v>0</v>
      </c>
      <c r="AJ135" s="22">
        <v>0</v>
      </c>
      <c r="AK135" s="23">
        <v>0</v>
      </c>
      <c r="AL135" s="21">
        <v>0</v>
      </c>
      <c r="AM135" s="22">
        <v>0</v>
      </c>
      <c r="AN135" s="22">
        <v>0</v>
      </c>
      <c r="AO135" s="22">
        <v>0</v>
      </c>
      <c r="AP135" s="23">
        <v>0</v>
      </c>
      <c r="AQ135" s="21">
        <v>0</v>
      </c>
      <c r="AR135" s="22">
        <v>0</v>
      </c>
      <c r="AS135" s="22">
        <v>0</v>
      </c>
      <c r="AT135" s="22">
        <v>0</v>
      </c>
      <c r="AU135" s="23">
        <v>0</v>
      </c>
      <c r="AV135" s="21">
        <v>0.0507677317333</v>
      </c>
      <c r="AW135" s="22">
        <v>2.987040000245699</v>
      </c>
      <c r="AX135" s="22">
        <v>0</v>
      </c>
      <c r="AY135" s="22">
        <v>0</v>
      </c>
      <c r="AZ135" s="23">
        <v>9.6731428131999</v>
      </c>
      <c r="BA135" s="21">
        <v>0</v>
      </c>
      <c r="BB135" s="22">
        <v>0</v>
      </c>
      <c r="BC135" s="22">
        <v>0</v>
      </c>
      <c r="BD135" s="22">
        <v>0</v>
      </c>
      <c r="BE135" s="23">
        <v>0</v>
      </c>
      <c r="BF135" s="21">
        <v>0.013142976000000002</v>
      </c>
      <c r="BG135" s="22">
        <v>0</v>
      </c>
      <c r="BH135" s="22">
        <v>0</v>
      </c>
      <c r="BI135" s="22">
        <v>0</v>
      </c>
      <c r="BJ135" s="23">
        <v>0</v>
      </c>
      <c r="BK135" s="24">
        <f t="shared" si="6"/>
        <v>58.7095214358784</v>
      </c>
    </row>
    <row r="136" spans="1:63" s="25" customFormat="1" ht="15">
      <c r="A136" s="20"/>
      <c r="B136" s="7" t="s">
        <v>219</v>
      </c>
      <c r="C136" s="21">
        <v>0</v>
      </c>
      <c r="D136" s="22">
        <v>0</v>
      </c>
      <c r="E136" s="22">
        <v>0</v>
      </c>
      <c r="F136" s="22">
        <v>0</v>
      </c>
      <c r="G136" s="23">
        <v>0</v>
      </c>
      <c r="H136" s="21">
        <v>0.15425901706649997</v>
      </c>
      <c r="I136" s="22">
        <v>8.853629627</v>
      </c>
      <c r="J136" s="22">
        <v>0</v>
      </c>
      <c r="K136" s="22">
        <v>0</v>
      </c>
      <c r="L136" s="23">
        <v>12.9218100600666</v>
      </c>
      <c r="M136" s="21">
        <v>0</v>
      </c>
      <c r="N136" s="22">
        <v>0</v>
      </c>
      <c r="O136" s="22">
        <v>0</v>
      </c>
      <c r="P136" s="22">
        <v>0</v>
      </c>
      <c r="Q136" s="23">
        <v>0</v>
      </c>
      <c r="R136" s="21">
        <v>0.22414617473319998</v>
      </c>
      <c r="S136" s="22">
        <v>0.1627068448333</v>
      </c>
      <c r="T136" s="22">
        <v>0</v>
      </c>
      <c r="U136" s="22">
        <v>0</v>
      </c>
      <c r="V136" s="23">
        <v>5.5983897020999</v>
      </c>
      <c r="W136" s="21">
        <v>0</v>
      </c>
      <c r="X136" s="22">
        <v>0</v>
      </c>
      <c r="Y136" s="22">
        <v>0</v>
      </c>
      <c r="Z136" s="22">
        <v>0</v>
      </c>
      <c r="AA136" s="23">
        <v>0</v>
      </c>
      <c r="AB136" s="21">
        <v>0</v>
      </c>
      <c r="AC136" s="22">
        <v>0</v>
      </c>
      <c r="AD136" s="22">
        <v>0</v>
      </c>
      <c r="AE136" s="22">
        <v>0</v>
      </c>
      <c r="AF136" s="23">
        <v>0.26473944</v>
      </c>
      <c r="AG136" s="21">
        <v>0</v>
      </c>
      <c r="AH136" s="22">
        <v>0</v>
      </c>
      <c r="AI136" s="22">
        <v>0</v>
      </c>
      <c r="AJ136" s="22">
        <v>0</v>
      </c>
      <c r="AK136" s="23">
        <v>0</v>
      </c>
      <c r="AL136" s="21">
        <v>0</v>
      </c>
      <c r="AM136" s="22">
        <v>0</v>
      </c>
      <c r="AN136" s="22">
        <v>0</v>
      </c>
      <c r="AO136" s="22">
        <v>0</v>
      </c>
      <c r="AP136" s="23">
        <v>0</v>
      </c>
      <c r="AQ136" s="21">
        <v>0</v>
      </c>
      <c r="AR136" s="22">
        <v>0</v>
      </c>
      <c r="AS136" s="22">
        <v>0</v>
      </c>
      <c r="AT136" s="22">
        <v>0</v>
      </c>
      <c r="AU136" s="23">
        <v>0</v>
      </c>
      <c r="AV136" s="21">
        <v>1.3797620252331</v>
      </c>
      <c r="AW136" s="22">
        <v>5.739584236013544</v>
      </c>
      <c r="AX136" s="22">
        <v>0</v>
      </c>
      <c r="AY136" s="22">
        <v>0</v>
      </c>
      <c r="AZ136" s="23">
        <v>45.3171823941321</v>
      </c>
      <c r="BA136" s="21">
        <v>0</v>
      </c>
      <c r="BB136" s="22">
        <v>0</v>
      </c>
      <c r="BC136" s="22">
        <v>0</v>
      </c>
      <c r="BD136" s="22">
        <v>0</v>
      </c>
      <c r="BE136" s="23">
        <v>0</v>
      </c>
      <c r="BF136" s="21">
        <v>0.37691328393300005</v>
      </c>
      <c r="BG136" s="22">
        <v>0.2316249480666</v>
      </c>
      <c r="BH136" s="22">
        <v>0</v>
      </c>
      <c r="BI136" s="22">
        <v>0</v>
      </c>
      <c r="BJ136" s="23">
        <v>10.8714767225332</v>
      </c>
      <c r="BK136" s="24">
        <f t="shared" si="6"/>
        <v>92.09622447571104</v>
      </c>
    </row>
    <row r="137" spans="1:63" s="25" customFormat="1" ht="15">
      <c r="A137" s="20"/>
      <c r="B137" s="7" t="s">
        <v>220</v>
      </c>
      <c r="C137" s="21">
        <v>0</v>
      </c>
      <c r="D137" s="22">
        <v>0</v>
      </c>
      <c r="E137" s="22">
        <v>0</v>
      </c>
      <c r="F137" s="22">
        <v>0</v>
      </c>
      <c r="G137" s="23">
        <v>0</v>
      </c>
      <c r="H137" s="21">
        <v>0.1362610673331</v>
      </c>
      <c r="I137" s="22">
        <v>75.0437384653666</v>
      </c>
      <c r="J137" s="22">
        <v>0</v>
      </c>
      <c r="K137" s="22">
        <v>0</v>
      </c>
      <c r="L137" s="23">
        <v>33.428769049733205</v>
      </c>
      <c r="M137" s="21">
        <v>0</v>
      </c>
      <c r="N137" s="22">
        <v>0</v>
      </c>
      <c r="O137" s="22">
        <v>0</v>
      </c>
      <c r="P137" s="22">
        <v>0</v>
      </c>
      <c r="Q137" s="23">
        <v>0</v>
      </c>
      <c r="R137" s="21">
        <v>0.0687408633997</v>
      </c>
      <c r="S137" s="22">
        <v>0</v>
      </c>
      <c r="T137" s="22">
        <v>0</v>
      </c>
      <c r="U137" s="22">
        <v>0</v>
      </c>
      <c r="V137" s="23">
        <v>5.9701266666666</v>
      </c>
      <c r="W137" s="21">
        <v>0</v>
      </c>
      <c r="X137" s="22">
        <v>0</v>
      </c>
      <c r="Y137" s="22">
        <v>0</v>
      </c>
      <c r="Z137" s="22">
        <v>0</v>
      </c>
      <c r="AA137" s="23">
        <v>0</v>
      </c>
      <c r="AB137" s="21">
        <v>0</v>
      </c>
      <c r="AC137" s="22">
        <v>0</v>
      </c>
      <c r="AD137" s="22">
        <v>0</v>
      </c>
      <c r="AE137" s="22">
        <v>0</v>
      </c>
      <c r="AF137" s="23">
        <v>0</v>
      </c>
      <c r="AG137" s="21">
        <v>0</v>
      </c>
      <c r="AH137" s="22">
        <v>0</v>
      </c>
      <c r="AI137" s="22">
        <v>0</v>
      </c>
      <c r="AJ137" s="22">
        <v>0</v>
      </c>
      <c r="AK137" s="23">
        <v>0</v>
      </c>
      <c r="AL137" s="21">
        <v>0</v>
      </c>
      <c r="AM137" s="22">
        <v>0</v>
      </c>
      <c r="AN137" s="22">
        <v>0</v>
      </c>
      <c r="AO137" s="22">
        <v>0</v>
      </c>
      <c r="AP137" s="23">
        <v>0</v>
      </c>
      <c r="AQ137" s="21">
        <v>0</v>
      </c>
      <c r="AR137" s="22">
        <v>0</v>
      </c>
      <c r="AS137" s="22">
        <v>0</v>
      </c>
      <c r="AT137" s="22">
        <v>0</v>
      </c>
      <c r="AU137" s="23">
        <v>0</v>
      </c>
      <c r="AV137" s="21">
        <v>0.1239518024328</v>
      </c>
      <c r="AW137" s="22">
        <v>6.473461693973646</v>
      </c>
      <c r="AX137" s="22">
        <v>0</v>
      </c>
      <c r="AY137" s="22">
        <v>0</v>
      </c>
      <c r="AZ137" s="23">
        <v>11.737716432032599</v>
      </c>
      <c r="BA137" s="21">
        <v>0</v>
      </c>
      <c r="BB137" s="22">
        <v>0</v>
      </c>
      <c r="BC137" s="22">
        <v>0</v>
      </c>
      <c r="BD137" s="22">
        <v>0</v>
      </c>
      <c r="BE137" s="23">
        <v>0</v>
      </c>
      <c r="BF137" s="21">
        <v>0.0158382864331</v>
      </c>
      <c r="BG137" s="22">
        <v>0</v>
      </c>
      <c r="BH137" s="22">
        <v>0</v>
      </c>
      <c r="BI137" s="22">
        <v>0</v>
      </c>
      <c r="BJ137" s="23">
        <v>0</v>
      </c>
      <c r="BK137" s="24">
        <f t="shared" si="6"/>
        <v>132.99860432737137</v>
      </c>
    </row>
    <row r="138" spans="1:63" s="25" customFormat="1" ht="15">
      <c r="A138" s="20"/>
      <c r="B138" s="7" t="s">
        <v>221</v>
      </c>
      <c r="C138" s="21">
        <v>0</v>
      </c>
      <c r="D138" s="22">
        <v>0</v>
      </c>
      <c r="E138" s="22">
        <v>0</v>
      </c>
      <c r="F138" s="22">
        <v>0</v>
      </c>
      <c r="G138" s="23">
        <v>0</v>
      </c>
      <c r="H138" s="21">
        <v>0.22143193093320002</v>
      </c>
      <c r="I138" s="22">
        <v>4.375672345499701</v>
      </c>
      <c r="J138" s="22">
        <v>0.2810866490333</v>
      </c>
      <c r="K138" s="22">
        <v>0</v>
      </c>
      <c r="L138" s="23">
        <v>8.7341130239331</v>
      </c>
      <c r="M138" s="21">
        <v>0</v>
      </c>
      <c r="N138" s="22">
        <v>0</v>
      </c>
      <c r="O138" s="22">
        <v>0</v>
      </c>
      <c r="P138" s="22">
        <v>0</v>
      </c>
      <c r="Q138" s="23">
        <v>0</v>
      </c>
      <c r="R138" s="21">
        <v>0.1914326616331</v>
      </c>
      <c r="S138" s="22">
        <v>0.033603117599999996</v>
      </c>
      <c r="T138" s="22">
        <v>1.1174116666665999</v>
      </c>
      <c r="U138" s="22">
        <v>0</v>
      </c>
      <c r="V138" s="23">
        <v>3.5924785083330995</v>
      </c>
      <c r="W138" s="21">
        <v>0</v>
      </c>
      <c r="X138" s="22">
        <v>0</v>
      </c>
      <c r="Y138" s="22">
        <v>0</v>
      </c>
      <c r="Z138" s="22">
        <v>0</v>
      </c>
      <c r="AA138" s="23">
        <v>0</v>
      </c>
      <c r="AB138" s="21">
        <v>0</v>
      </c>
      <c r="AC138" s="22">
        <v>0</v>
      </c>
      <c r="AD138" s="22">
        <v>0</v>
      </c>
      <c r="AE138" s="22">
        <v>0</v>
      </c>
      <c r="AF138" s="23">
        <v>0</v>
      </c>
      <c r="AG138" s="21">
        <v>0</v>
      </c>
      <c r="AH138" s="22">
        <v>0</v>
      </c>
      <c r="AI138" s="22">
        <v>0</v>
      </c>
      <c r="AJ138" s="22">
        <v>0</v>
      </c>
      <c r="AK138" s="23">
        <v>0</v>
      </c>
      <c r="AL138" s="21">
        <v>0</v>
      </c>
      <c r="AM138" s="22">
        <v>0</v>
      </c>
      <c r="AN138" s="22">
        <v>0</v>
      </c>
      <c r="AO138" s="22">
        <v>0</v>
      </c>
      <c r="AP138" s="23">
        <v>0</v>
      </c>
      <c r="AQ138" s="21">
        <v>0</v>
      </c>
      <c r="AR138" s="22">
        <v>0</v>
      </c>
      <c r="AS138" s="22">
        <v>0</v>
      </c>
      <c r="AT138" s="22">
        <v>0</v>
      </c>
      <c r="AU138" s="23">
        <v>0</v>
      </c>
      <c r="AV138" s="21">
        <v>1.2520146196332</v>
      </c>
      <c r="AW138" s="22">
        <v>9.231353419824421</v>
      </c>
      <c r="AX138" s="22">
        <v>0</v>
      </c>
      <c r="AY138" s="22">
        <v>0</v>
      </c>
      <c r="AZ138" s="23">
        <v>33.98620703446641</v>
      </c>
      <c r="BA138" s="21">
        <v>0</v>
      </c>
      <c r="BB138" s="22">
        <v>0</v>
      </c>
      <c r="BC138" s="22">
        <v>0</v>
      </c>
      <c r="BD138" s="22">
        <v>0</v>
      </c>
      <c r="BE138" s="23">
        <v>0</v>
      </c>
      <c r="BF138" s="21">
        <v>0.5139466192999002</v>
      </c>
      <c r="BG138" s="22">
        <v>0.6461905522</v>
      </c>
      <c r="BH138" s="22">
        <v>0</v>
      </c>
      <c r="BI138" s="22">
        <v>0</v>
      </c>
      <c r="BJ138" s="23">
        <v>5.6074795506666</v>
      </c>
      <c r="BK138" s="24">
        <f t="shared" si="6"/>
        <v>69.78442169972263</v>
      </c>
    </row>
    <row r="139" spans="1:63" s="25" customFormat="1" ht="15">
      <c r="A139" s="20"/>
      <c r="B139" s="7" t="s">
        <v>222</v>
      </c>
      <c r="C139" s="21">
        <v>0</v>
      </c>
      <c r="D139" s="22">
        <v>0</v>
      </c>
      <c r="E139" s="22">
        <v>0</v>
      </c>
      <c r="F139" s="22">
        <v>0</v>
      </c>
      <c r="G139" s="23">
        <v>0</v>
      </c>
      <c r="H139" s="21">
        <v>0.10742590569969998</v>
      </c>
      <c r="I139" s="22">
        <v>6.4113070385999</v>
      </c>
      <c r="J139" s="22">
        <v>0</v>
      </c>
      <c r="K139" s="22">
        <v>0</v>
      </c>
      <c r="L139" s="23">
        <v>3.7787267986329005</v>
      </c>
      <c r="M139" s="21">
        <v>0</v>
      </c>
      <c r="N139" s="22">
        <v>0</v>
      </c>
      <c r="O139" s="22">
        <v>0</v>
      </c>
      <c r="P139" s="22">
        <v>0</v>
      </c>
      <c r="Q139" s="23">
        <v>0</v>
      </c>
      <c r="R139" s="21">
        <v>0.15742237489989996</v>
      </c>
      <c r="S139" s="22">
        <v>0.0319221723333</v>
      </c>
      <c r="T139" s="22">
        <v>0</v>
      </c>
      <c r="U139" s="22">
        <v>0</v>
      </c>
      <c r="V139" s="23">
        <v>0.8546907187332</v>
      </c>
      <c r="W139" s="21">
        <v>0</v>
      </c>
      <c r="X139" s="22">
        <v>0</v>
      </c>
      <c r="Y139" s="22">
        <v>0</v>
      </c>
      <c r="Z139" s="22">
        <v>0</v>
      </c>
      <c r="AA139" s="23">
        <v>0</v>
      </c>
      <c r="AB139" s="21">
        <v>0</v>
      </c>
      <c r="AC139" s="22">
        <v>0</v>
      </c>
      <c r="AD139" s="22">
        <v>0</v>
      </c>
      <c r="AE139" s="22">
        <v>0</v>
      </c>
      <c r="AF139" s="23">
        <v>0</v>
      </c>
      <c r="AG139" s="21">
        <v>0</v>
      </c>
      <c r="AH139" s="22">
        <v>0</v>
      </c>
      <c r="AI139" s="22">
        <v>0</v>
      </c>
      <c r="AJ139" s="22">
        <v>0</v>
      </c>
      <c r="AK139" s="23">
        <v>0</v>
      </c>
      <c r="AL139" s="21">
        <v>0</v>
      </c>
      <c r="AM139" s="22">
        <v>0</v>
      </c>
      <c r="AN139" s="22">
        <v>0</v>
      </c>
      <c r="AO139" s="22">
        <v>0</v>
      </c>
      <c r="AP139" s="23">
        <v>0</v>
      </c>
      <c r="AQ139" s="21">
        <v>0</v>
      </c>
      <c r="AR139" s="22">
        <v>0</v>
      </c>
      <c r="AS139" s="22">
        <v>0</v>
      </c>
      <c r="AT139" s="22">
        <v>0</v>
      </c>
      <c r="AU139" s="23">
        <v>0</v>
      </c>
      <c r="AV139" s="21">
        <v>3.0825980862662</v>
      </c>
      <c r="AW139" s="22">
        <v>8.8074785609085</v>
      </c>
      <c r="AX139" s="22">
        <v>0</v>
      </c>
      <c r="AY139" s="22">
        <v>0</v>
      </c>
      <c r="AZ139" s="23">
        <v>38.28276672066541</v>
      </c>
      <c r="BA139" s="21">
        <v>0</v>
      </c>
      <c r="BB139" s="22">
        <v>0</v>
      </c>
      <c r="BC139" s="22">
        <v>0</v>
      </c>
      <c r="BD139" s="22">
        <v>0</v>
      </c>
      <c r="BE139" s="23">
        <v>0</v>
      </c>
      <c r="BF139" s="21">
        <v>0.9080527956996</v>
      </c>
      <c r="BG139" s="22">
        <v>0.2465106</v>
      </c>
      <c r="BH139" s="22">
        <v>0</v>
      </c>
      <c r="BI139" s="22">
        <v>0</v>
      </c>
      <c r="BJ139" s="23">
        <v>6.0107983966994</v>
      </c>
      <c r="BK139" s="24">
        <f t="shared" si="6"/>
        <v>68.679700169138</v>
      </c>
    </row>
    <row r="140" spans="1:63" s="25" customFormat="1" ht="15">
      <c r="A140" s="20"/>
      <c r="B140" s="7" t="s">
        <v>223</v>
      </c>
      <c r="C140" s="21">
        <v>0</v>
      </c>
      <c r="D140" s="22">
        <v>0</v>
      </c>
      <c r="E140" s="22">
        <v>0</v>
      </c>
      <c r="F140" s="22">
        <v>0</v>
      </c>
      <c r="G140" s="23">
        <v>0</v>
      </c>
      <c r="H140" s="21">
        <v>0.010422013999999999</v>
      </c>
      <c r="I140" s="22">
        <v>364.8247917388666</v>
      </c>
      <c r="J140" s="22">
        <v>0</v>
      </c>
      <c r="K140" s="22">
        <v>0</v>
      </c>
      <c r="L140" s="23">
        <v>0.3513304839999</v>
      </c>
      <c r="M140" s="21">
        <v>0</v>
      </c>
      <c r="N140" s="22">
        <v>0</v>
      </c>
      <c r="O140" s="22">
        <v>0</v>
      </c>
      <c r="P140" s="22">
        <v>0</v>
      </c>
      <c r="Q140" s="23">
        <v>0</v>
      </c>
      <c r="R140" s="21">
        <v>0.0216016288999</v>
      </c>
      <c r="S140" s="22">
        <v>0.0736517390333</v>
      </c>
      <c r="T140" s="22">
        <v>0</v>
      </c>
      <c r="U140" s="22">
        <v>0</v>
      </c>
      <c r="V140" s="23">
        <v>0.0056728092666</v>
      </c>
      <c r="W140" s="21">
        <v>0</v>
      </c>
      <c r="X140" s="22">
        <v>0</v>
      </c>
      <c r="Y140" s="22">
        <v>0</v>
      </c>
      <c r="Z140" s="22">
        <v>0</v>
      </c>
      <c r="AA140" s="23">
        <v>0</v>
      </c>
      <c r="AB140" s="21">
        <v>0</v>
      </c>
      <c r="AC140" s="22">
        <v>0</v>
      </c>
      <c r="AD140" s="22">
        <v>0</v>
      </c>
      <c r="AE140" s="22">
        <v>0</v>
      </c>
      <c r="AF140" s="23">
        <v>0</v>
      </c>
      <c r="AG140" s="21">
        <v>0</v>
      </c>
      <c r="AH140" s="22">
        <v>0</v>
      </c>
      <c r="AI140" s="22">
        <v>0</v>
      </c>
      <c r="AJ140" s="22">
        <v>0</v>
      </c>
      <c r="AK140" s="23">
        <v>0</v>
      </c>
      <c r="AL140" s="21">
        <v>0</v>
      </c>
      <c r="AM140" s="22">
        <v>0</v>
      </c>
      <c r="AN140" s="22">
        <v>0</v>
      </c>
      <c r="AO140" s="22">
        <v>0</v>
      </c>
      <c r="AP140" s="23">
        <v>0</v>
      </c>
      <c r="AQ140" s="21">
        <v>0</v>
      </c>
      <c r="AR140" s="22">
        <v>709.5879</v>
      </c>
      <c r="AS140" s="22">
        <v>0</v>
      </c>
      <c r="AT140" s="22">
        <v>0</v>
      </c>
      <c r="AU140" s="23">
        <v>0</v>
      </c>
      <c r="AV140" s="21">
        <v>0.0935325272665</v>
      </c>
      <c r="AW140" s="22">
        <v>141.82680999908317</v>
      </c>
      <c r="AX140" s="22">
        <v>0</v>
      </c>
      <c r="AY140" s="22">
        <v>0</v>
      </c>
      <c r="AZ140" s="23">
        <v>4.3408714927331</v>
      </c>
      <c r="BA140" s="21">
        <v>0</v>
      </c>
      <c r="BB140" s="22">
        <v>0</v>
      </c>
      <c r="BC140" s="22">
        <v>0</v>
      </c>
      <c r="BD140" s="22">
        <v>0</v>
      </c>
      <c r="BE140" s="23">
        <v>0</v>
      </c>
      <c r="BF140" s="21">
        <v>0.1002866288664</v>
      </c>
      <c r="BG140" s="22">
        <v>0</v>
      </c>
      <c r="BH140" s="22">
        <v>0</v>
      </c>
      <c r="BI140" s="22">
        <v>0</v>
      </c>
      <c r="BJ140" s="23">
        <v>6.948082801866599</v>
      </c>
      <c r="BK140" s="24">
        <f t="shared" si="6"/>
        <v>1228.1849538638821</v>
      </c>
    </row>
    <row r="141" spans="1:63" s="25" customFormat="1" ht="15">
      <c r="A141" s="20"/>
      <c r="B141" s="7" t="s">
        <v>224</v>
      </c>
      <c r="C141" s="21">
        <v>0</v>
      </c>
      <c r="D141" s="22">
        <v>0</v>
      </c>
      <c r="E141" s="22">
        <v>0</v>
      </c>
      <c r="F141" s="22">
        <v>0</v>
      </c>
      <c r="G141" s="23">
        <v>0</v>
      </c>
      <c r="H141" s="21">
        <v>0.07989245969980001</v>
      </c>
      <c r="I141" s="22">
        <v>4.4923513199999</v>
      </c>
      <c r="J141" s="22">
        <v>0</v>
      </c>
      <c r="K141" s="22">
        <v>0</v>
      </c>
      <c r="L141" s="23">
        <v>0.890793756933</v>
      </c>
      <c r="M141" s="21">
        <v>0</v>
      </c>
      <c r="N141" s="22">
        <v>0</v>
      </c>
      <c r="O141" s="22">
        <v>0</v>
      </c>
      <c r="P141" s="22">
        <v>0</v>
      </c>
      <c r="Q141" s="23">
        <v>0</v>
      </c>
      <c r="R141" s="21">
        <v>0.06878489783319999</v>
      </c>
      <c r="S141" s="22">
        <v>0</v>
      </c>
      <c r="T141" s="22">
        <v>0</v>
      </c>
      <c r="U141" s="22">
        <v>0</v>
      </c>
      <c r="V141" s="23">
        <v>0.18351108333320001</v>
      </c>
      <c r="W141" s="21">
        <v>0</v>
      </c>
      <c r="X141" s="22">
        <v>0</v>
      </c>
      <c r="Y141" s="22">
        <v>0</v>
      </c>
      <c r="Z141" s="22">
        <v>0</v>
      </c>
      <c r="AA141" s="23">
        <v>0</v>
      </c>
      <c r="AB141" s="21">
        <v>0</v>
      </c>
      <c r="AC141" s="22">
        <v>0</v>
      </c>
      <c r="AD141" s="22">
        <v>0</v>
      </c>
      <c r="AE141" s="22">
        <v>0</v>
      </c>
      <c r="AF141" s="23">
        <v>0</v>
      </c>
      <c r="AG141" s="21">
        <v>0</v>
      </c>
      <c r="AH141" s="22">
        <v>0</v>
      </c>
      <c r="AI141" s="22">
        <v>0</v>
      </c>
      <c r="AJ141" s="22">
        <v>0</v>
      </c>
      <c r="AK141" s="23">
        <v>0</v>
      </c>
      <c r="AL141" s="21">
        <v>0</v>
      </c>
      <c r="AM141" s="22">
        <v>0</v>
      </c>
      <c r="AN141" s="22">
        <v>0</v>
      </c>
      <c r="AO141" s="22">
        <v>0</v>
      </c>
      <c r="AP141" s="23">
        <v>0</v>
      </c>
      <c r="AQ141" s="21">
        <v>0</v>
      </c>
      <c r="AR141" s="22">
        <v>0</v>
      </c>
      <c r="AS141" s="22">
        <v>0</v>
      </c>
      <c r="AT141" s="22">
        <v>0</v>
      </c>
      <c r="AU141" s="23">
        <v>0</v>
      </c>
      <c r="AV141" s="21">
        <v>0.8693640624638</v>
      </c>
      <c r="AW141" s="22">
        <v>7.636675016681882</v>
      </c>
      <c r="AX141" s="22">
        <v>0</v>
      </c>
      <c r="AY141" s="22">
        <v>0</v>
      </c>
      <c r="AZ141" s="23">
        <v>11.0613623899298</v>
      </c>
      <c r="BA141" s="21">
        <v>0</v>
      </c>
      <c r="BB141" s="22">
        <v>0</v>
      </c>
      <c r="BC141" s="22">
        <v>0</v>
      </c>
      <c r="BD141" s="22">
        <v>0</v>
      </c>
      <c r="BE141" s="23">
        <v>0</v>
      </c>
      <c r="BF141" s="21">
        <v>0.3279314290653</v>
      </c>
      <c r="BG141" s="22">
        <v>0</v>
      </c>
      <c r="BH141" s="22">
        <v>0</v>
      </c>
      <c r="BI141" s="22">
        <v>0</v>
      </c>
      <c r="BJ141" s="23">
        <v>0.8960211389325</v>
      </c>
      <c r="BK141" s="24">
        <f t="shared" si="6"/>
        <v>26.50668755487238</v>
      </c>
    </row>
    <row r="142" spans="1:63" s="25" customFormat="1" ht="15">
      <c r="A142" s="20"/>
      <c r="B142" s="7" t="s">
        <v>225</v>
      </c>
      <c r="C142" s="21">
        <v>0</v>
      </c>
      <c r="D142" s="22">
        <v>0</v>
      </c>
      <c r="E142" s="22">
        <v>0</v>
      </c>
      <c r="F142" s="22">
        <v>0</v>
      </c>
      <c r="G142" s="23">
        <v>0</v>
      </c>
      <c r="H142" s="21">
        <v>0.13816696750000002</v>
      </c>
      <c r="I142" s="22">
        <v>56.989124999999994</v>
      </c>
      <c r="J142" s="22">
        <v>0</v>
      </c>
      <c r="K142" s="22">
        <v>0</v>
      </c>
      <c r="L142" s="23">
        <v>22.094246212733296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0.0264252238666</v>
      </c>
      <c r="S142" s="22">
        <v>0</v>
      </c>
      <c r="T142" s="22">
        <v>0</v>
      </c>
      <c r="U142" s="22">
        <v>0</v>
      </c>
      <c r="V142" s="23">
        <v>0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0</v>
      </c>
      <c r="AC142" s="22">
        <v>0</v>
      </c>
      <c r="AD142" s="22">
        <v>0</v>
      </c>
      <c r="AE142" s="22">
        <v>0</v>
      </c>
      <c r="AF142" s="23">
        <v>0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0</v>
      </c>
      <c r="AM142" s="22">
        <v>0</v>
      </c>
      <c r="AN142" s="22">
        <v>0</v>
      </c>
      <c r="AO142" s="22">
        <v>0</v>
      </c>
      <c r="AP142" s="23">
        <v>0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0.20708376153259997</v>
      </c>
      <c r="AW142" s="22">
        <v>22.15361609252303</v>
      </c>
      <c r="AX142" s="22">
        <v>0</v>
      </c>
      <c r="AY142" s="22">
        <v>0</v>
      </c>
      <c r="AZ142" s="23">
        <v>12.1425048427325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0.0037223079997999995</v>
      </c>
      <c r="BG142" s="22">
        <v>0</v>
      </c>
      <c r="BH142" s="22">
        <v>0</v>
      </c>
      <c r="BI142" s="22">
        <v>0</v>
      </c>
      <c r="BJ142" s="23">
        <v>0.1552202435998</v>
      </c>
      <c r="BK142" s="24">
        <f t="shared" si="6"/>
        <v>113.91011065248763</v>
      </c>
    </row>
    <row r="143" spans="1:63" s="25" customFormat="1" ht="15">
      <c r="A143" s="20"/>
      <c r="B143" s="7" t="s">
        <v>226</v>
      </c>
      <c r="C143" s="21">
        <v>0</v>
      </c>
      <c r="D143" s="22">
        <v>0</v>
      </c>
      <c r="E143" s="22">
        <v>0</v>
      </c>
      <c r="F143" s="22">
        <v>0</v>
      </c>
      <c r="G143" s="23">
        <v>0</v>
      </c>
      <c r="H143" s="21">
        <v>0.0717113633997</v>
      </c>
      <c r="I143" s="22">
        <v>158.02338340333313</v>
      </c>
      <c r="J143" s="22">
        <v>0</v>
      </c>
      <c r="K143" s="22">
        <v>0</v>
      </c>
      <c r="L143" s="23">
        <v>5.0485381201664</v>
      </c>
      <c r="M143" s="21">
        <v>0</v>
      </c>
      <c r="N143" s="22">
        <v>0</v>
      </c>
      <c r="O143" s="22">
        <v>0</v>
      </c>
      <c r="P143" s="22">
        <v>0</v>
      </c>
      <c r="Q143" s="23">
        <v>0</v>
      </c>
      <c r="R143" s="21">
        <v>0.12016797346649999</v>
      </c>
      <c r="S143" s="22">
        <v>1.5125925059333</v>
      </c>
      <c r="T143" s="22">
        <v>0</v>
      </c>
      <c r="U143" s="22">
        <v>0</v>
      </c>
      <c r="V143" s="23">
        <v>1.8773435272666</v>
      </c>
      <c r="W143" s="21">
        <v>0</v>
      </c>
      <c r="X143" s="22">
        <v>0</v>
      </c>
      <c r="Y143" s="22">
        <v>0</v>
      </c>
      <c r="Z143" s="22">
        <v>0</v>
      </c>
      <c r="AA143" s="23">
        <v>0</v>
      </c>
      <c r="AB143" s="21">
        <v>0</v>
      </c>
      <c r="AC143" s="22">
        <v>0</v>
      </c>
      <c r="AD143" s="22">
        <v>0</v>
      </c>
      <c r="AE143" s="22">
        <v>0</v>
      </c>
      <c r="AF143" s="23">
        <v>0</v>
      </c>
      <c r="AG143" s="21">
        <v>0</v>
      </c>
      <c r="AH143" s="22">
        <v>0</v>
      </c>
      <c r="AI143" s="22">
        <v>0</v>
      </c>
      <c r="AJ143" s="22">
        <v>0</v>
      </c>
      <c r="AK143" s="23">
        <v>0</v>
      </c>
      <c r="AL143" s="21">
        <v>0</v>
      </c>
      <c r="AM143" s="22">
        <v>0</v>
      </c>
      <c r="AN143" s="22">
        <v>0</v>
      </c>
      <c r="AO143" s="22">
        <v>0</v>
      </c>
      <c r="AP143" s="23">
        <v>0</v>
      </c>
      <c r="AQ143" s="21">
        <v>0</v>
      </c>
      <c r="AR143" s="22">
        <v>0</v>
      </c>
      <c r="AS143" s="22">
        <v>0</v>
      </c>
      <c r="AT143" s="22">
        <v>0</v>
      </c>
      <c r="AU143" s="23">
        <v>0</v>
      </c>
      <c r="AV143" s="21">
        <v>0.32782381159880003</v>
      </c>
      <c r="AW143" s="22">
        <v>42.969863135678104</v>
      </c>
      <c r="AX143" s="22">
        <v>0</v>
      </c>
      <c r="AY143" s="22">
        <v>0</v>
      </c>
      <c r="AZ143" s="23">
        <v>6.4619878414327</v>
      </c>
      <c r="BA143" s="21">
        <v>0</v>
      </c>
      <c r="BB143" s="22">
        <v>0</v>
      </c>
      <c r="BC143" s="22">
        <v>0</v>
      </c>
      <c r="BD143" s="22">
        <v>0</v>
      </c>
      <c r="BE143" s="23">
        <v>0</v>
      </c>
      <c r="BF143" s="21">
        <v>0.1204835717664</v>
      </c>
      <c r="BG143" s="22">
        <v>0</v>
      </c>
      <c r="BH143" s="22">
        <v>0</v>
      </c>
      <c r="BI143" s="22">
        <v>0</v>
      </c>
      <c r="BJ143" s="23">
        <v>0.16230055599989998</v>
      </c>
      <c r="BK143" s="24">
        <f t="shared" si="6"/>
        <v>216.6961958100415</v>
      </c>
    </row>
    <row r="144" spans="1:63" s="25" customFormat="1" ht="15">
      <c r="A144" s="20"/>
      <c r="B144" s="7" t="s">
        <v>227</v>
      </c>
      <c r="C144" s="21">
        <v>0</v>
      </c>
      <c r="D144" s="22">
        <v>0</v>
      </c>
      <c r="E144" s="22">
        <v>0</v>
      </c>
      <c r="F144" s="22">
        <v>0</v>
      </c>
      <c r="G144" s="23">
        <v>0</v>
      </c>
      <c r="H144" s="21">
        <v>0.16053257509979998</v>
      </c>
      <c r="I144" s="22">
        <v>0.2302365</v>
      </c>
      <c r="J144" s="22">
        <v>0</v>
      </c>
      <c r="K144" s="22">
        <v>0</v>
      </c>
      <c r="L144" s="23">
        <v>7.4353329640999</v>
      </c>
      <c r="M144" s="21">
        <v>0</v>
      </c>
      <c r="N144" s="22">
        <v>0</v>
      </c>
      <c r="O144" s="22">
        <v>0</v>
      </c>
      <c r="P144" s="22">
        <v>0</v>
      </c>
      <c r="Q144" s="23">
        <v>0</v>
      </c>
      <c r="R144" s="21">
        <v>0.5161914447665</v>
      </c>
      <c r="S144" s="22">
        <v>0</v>
      </c>
      <c r="T144" s="22">
        <v>0</v>
      </c>
      <c r="U144" s="22">
        <v>0</v>
      </c>
      <c r="V144" s="23">
        <v>4.348966194466601</v>
      </c>
      <c r="W144" s="21">
        <v>0</v>
      </c>
      <c r="X144" s="22">
        <v>0</v>
      </c>
      <c r="Y144" s="22">
        <v>0</v>
      </c>
      <c r="Z144" s="22">
        <v>0</v>
      </c>
      <c r="AA144" s="23">
        <v>0</v>
      </c>
      <c r="AB144" s="21">
        <v>0</v>
      </c>
      <c r="AC144" s="22">
        <v>0</v>
      </c>
      <c r="AD144" s="22">
        <v>0</v>
      </c>
      <c r="AE144" s="22">
        <v>0</v>
      </c>
      <c r="AF144" s="23">
        <v>0</v>
      </c>
      <c r="AG144" s="21">
        <v>0</v>
      </c>
      <c r="AH144" s="22">
        <v>0</v>
      </c>
      <c r="AI144" s="22">
        <v>0</v>
      </c>
      <c r="AJ144" s="22">
        <v>0</v>
      </c>
      <c r="AK144" s="23">
        <v>0</v>
      </c>
      <c r="AL144" s="21">
        <v>0</v>
      </c>
      <c r="AM144" s="22">
        <v>0</v>
      </c>
      <c r="AN144" s="22">
        <v>0</v>
      </c>
      <c r="AO144" s="22">
        <v>0</v>
      </c>
      <c r="AP144" s="23">
        <v>0</v>
      </c>
      <c r="AQ144" s="21">
        <v>0</v>
      </c>
      <c r="AR144" s="22">
        <v>0</v>
      </c>
      <c r="AS144" s="22">
        <v>0</v>
      </c>
      <c r="AT144" s="22">
        <v>0</v>
      </c>
      <c r="AU144" s="23">
        <v>0</v>
      </c>
      <c r="AV144" s="21">
        <v>1.2207071170328998</v>
      </c>
      <c r="AW144" s="22">
        <v>11.825764387435134</v>
      </c>
      <c r="AX144" s="22">
        <v>0</v>
      </c>
      <c r="AY144" s="22">
        <v>0</v>
      </c>
      <c r="AZ144" s="23">
        <v>17.616556793999504</v>
      </c>
      <c r="BA144" s="21">
        <v>0</v>
      </c>
      <c r="BB144" s="22">
        <v>0</v>
      </c>
      <c r="BC144" s="22">
        <v>0</v>
      </c>
      <c r="BD144" s="22">
        <v>0</v>
      </c>
      <c r="BE144" s="23">
        <v>0</v>
      </c>
      <c r="BF144" s="21">
        <v>0.1665304374998</v>
      </c>
      <c r="BG144" s="22">
        <v>0.8955602966</v>
      </c>
      <c r="BH144" s="22">
        <v>0</v>
      </c>
      <c r="BI144" s="22">
        <v>0</v>
      </c>
      <c r="BJ144" s="23">
        <v>4.3122331999331</v>
      </c>
      <c r="BK144" s="24">
        <f t="shared" si="6"/>
        <v>48.72861191093324</v>
      </c>
    </row>
    <row r="145" spans="1:63" s="30" customFormat="1" ht="15">
      <c r="A145" s="20"/>
      <c r="B145" s="8" t="s">
        <v>15</v>
      </c>
      <c r="C145" s="26">
        <f aca="true" t="shared" si="7" ref="C145:AH145">SUM(C18:C144)</f>
        <v>0</v>
      </c>
      <c r="D145" s="26">
        <f t="shared" si="7"/>
        <v>1307.3573435604994</v>
      </c>
      <c r="E145" s="26">
        <f t="shared" si="7"/>
        <v>0</v>
      </c>
      <c r="F145" s="26">
        <f t="shared" si="7"/>
        <v>0</v>
      </c>
      <c r="G145" s="26">
        <f t="shared" si="7"/>
        <v>0</v>
      </c>
      <c r="H145" s="26">
        <f t="shared" si="7"/>
        <v>72.56662277893138</v>
      </c>
      <c r="I145" s="26">
        <f t="shared" si="7"/>
        <v>7504.241603003348</v>
      </c>
      <c r="J145" s="26">
        <f t="shared" si="7"/>
        <v>20.8982426406329</v>
      </c>
      <c r="K145" s="26">
        <f t="shared" si="7"/>
        <v>0</v>
      </c>
      <c r="L145" s="26">
        <f t="shared" si="7"/>
        <v>990.602266294972</v>
      </c>
      <c r="M145" s="26">
        <f t="shared" si="7"/>
        <v>0</v>
      </c>
      <c r="N145" s="26">
        <f t="shared" si="7"/>
        <v>0</v>
      </c>
      <c r="O145" s="26">
        <f t="shared" si="7"/>
        <v>0</v>
      </c>
      <c r="P145" s="26">
        <f t="shared" si="7"/>
        <v>0</v>
      </c>
      <c r="Q145" s="26">
        <f t="shared" si="7"/>
        <v>0</v>
      </c>
      <c r="R145" s="26">
        <f t="shared" si="7"/>
        <v>30.326333589436302</v>
      </c>
      <c r="S145" s="26">
        <f t="shared" si="7"/>
        <v>243.4484972907628</v>
      </c>
      <c r="T145" s="26">
        <f t="shared" si="7"/>
        <v>35.5930540734328</v>
      </c>
      <c r="U145" s="26">
        <f t="shared" si="7"/>
        <v>0</v>
      </c>
      <c r="V145" s="26">
        <f t="shared" si="7"/>
        <v>258.10664121752126</v>
      </c>
      <c r="W145" s="26">
        <f t="shared" si="7"/>
        <v>0</v>
      </c>
      <c r="X145" s="26">
        <f t="shared" si="7"/>
        <v>0</v>
      </c>
      <c r="Y145" s="26">
        <f t="shared" si="7"/>
        <v>0</v>
      </c>
      <c r="Z145" s="26">
        <f t="shared" si="7"/>
        <v>0</v>
      </c>
      <c r="AA145" s="26">
        <f t="shared" si="7"/>
        <v>0</v>
      </c>
      <c r="AB145" s="26">
        <f t="shared" si="7"/>
        <v>0.1854177713329</v>
      </c>
      <c r="AC145" s="26">
        <f t="shared" si="7"/>
        <v>10.0350264666666</v>
      </c>
      <c r="AD145" s="26">
        <f t="shared" si="7"/>
        <v>0</v>
      </c>
      <c r="AE145" s="26">
        <f t="shared" si="7"/>
        <v>0</v>
      </c>
      <c r="AF145" s="26">
        <f t="shared" si="7"/>
        <v>23.909459081766002</v>
      </c>
      <c r="AG145" s="26">
        <f t="shared" si="7"/>
        <v>0</v>
      </c>
      <c r="AH145" s="26">
        <f t="shared" si="7"/>
        <v>0</v>
      </c>
      <c r="AI145" s="26">
        <f aca="true" t="shared" si="8" ref="AI145:BK145">SUM(AI18:AI144)</f>
        <v>0</v>
      </c>
      <c r="AJ145" s="26">
        <f t="shared" si="8"/>
        <v>0</v>
      </c>
      <c r="AK145" s="26">
        <f t="shared" si="8"/>
        <v>0</v>
      </c>
      <c r="AL145" s="26">
        <f t="shared" si="8"/>
        <v>0.029168433333199996</v>
      </c>
      <c r="AM145" s="26">
        <f t="shared" si="8"/>
        <v>0</v>
      </c>
      <c r="AN145" s="26">
        <f t="shared" si="8"/>
        <v>0</v>
      </c>
      <c r="AO145" s="26">
        <f t="shared" si="8"/>
        <v>0</v>
      </c>
      <c r="AP145" s="26">
        <f t="shared" si="8"/>
        <v>0.3130408865332</v>
      </c>
      <c r="AQ145" s="26">
        <f t="shared" si="8"/>
        <v>0</v>
      </c>
      <c r="AR145" s="26">
        <f t="shared" si="8"/>
        <v>709.5879</v>
      </c>
      <c r="AS145" s="26">
        <f t="shared" si="8"/>
        <v>0</v>
      </c>
      <c r="AT145" s="26">
        <f t="shared" si="8"/>
        <v>0</v>
      </c>
      <c r="AU145" s="26">
        <f t="shared" si="8"/>
        <v>0</v>
      </c>
      <c r="AV145" s="26">
        <f t="shared" si="8"/>
        <v>371.7281897441641</v>
      </c>
      <c r="AW145" s="26">
        <f t="shared" si="8"/>
        <v>1233.5605823405137</v>
      </c>
      <c r="AX145" s="26">
        <f t="shared" si="8"/>
        <v>0.8450651785332</v>
      </c>
      <c r="AY145" s="26">
        <f t="shared" si="8"/>
        <v>0</v>
      </c>
      <c r="AZ145" s="26">
        <f t="shared" si="8"/>
        <v>2674.6774525789524</v>
      </c>
      <c r="BA145" s="26">
        <f t="shared" si="8"/>
        <v>0</v>
      </c>
      <c r="BB145" s="26">
        <f t="shared" si="8"/>
        <v>0</v>
      </c>
      <c r="BC145" s="26">
        <f t="shared" si="8"/>
        <v>0</v>
      </c>
      <c r="BD145" s="26">
        <f t="shared" si="8"/>
        <v>0</v>
      </c>
      <c r="BE145" s="26">
        <f t="shared" si="8"/>
        <v>0</v>
      </c>
      <c r="BF145" s="26">
        <f t="shared" si="8"/>
        <v>61.4119217086179</v>
      </c>
      <c r="BG145" s="26">
        <f t="shared" si="8"/>
        <v>225.26091838725768</v>
      </c>
      <c r="BH145" s="26">
        <f t="shared" si="8"/>
        <v>16.1903090991329</v>
      </c>
      <c r="BI145" s="26">
        <f t="shared" si="8"/>
        <v>0</v>
      </c>
      <c r="BJ145" s="26">
        <f t="shared" si="8"/>
        <v>384.06914406201474</v>
      </c>
      <c r="BK145" s="26">
        <f t="shared" si="8"/>
        <v>16174.944200188354</v>
      </c>
    </row>
    <row r="146" spans="3:63" ht="15" customHeight="1"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</row>
    <row r="147" spans="1:63" s="25" customFormat="1" ht="15">
      <c r="A147" s="20" t="s">
        <v>31</v>
      </c>
      <c r="B147" s="5" t="s">
        <v>32</v>
      </c>
      <c r="C147" s="3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4"/>
    </row>
    <row r="148" spans="1:63" s="25" customFormat="1" ht="15">
      <c r="A148" s="20"/>
      <c r="B148" s="7" t="s">
        <v>33</v>
      </c>
      <c r="C148" s="21">
        <v>0</v>
      </c>
      <c r="D148" s="22">
        <v>0</v>
      </c>
      <c r="E148" s="22">
        <v>0</v>
      </c>
      <c r="F148" s="22">
        <v>0</v>
      </c>
      <c r="G148" s="23">
        <v>0</v>
      </c>
      <c r="H148" s="21">
        <v>0</v>
      </c>
      <c r="I148" s="22">
        <v>0</v>
      </c>
      <c r="J148" s="22">
        <v>0</v>
      </c>
      <c r="K148" s="22">
        <v>0</v>
      </c>
      <c r="L148" s="23">
        <v>0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0</v>
      </c>
      <c r="S148" s="22">
        <v>0</v>
      </c>
      <c r="T148" s="22">
        <v>0</v>
      </c>
      <c r="U148" s="22">
        <v>0</v>
      </c>
      <c r="V148" s="23">
        <v>0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</v>
      </c>
      <c r="AM148" s="22">
        <v>0</v>
      </c>
      <c r="AN148" s="22">
        <v>0</v>
      </c>
      <c r="AO148" s="22">
        <v>0</v>
      </c>
      <c r="AP148" s="23">
        <v>0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0</v>
      </c>
      <c r="AW148" s="22">
        <v>0</v>
      </c>
      <c r="AX148" s="22">
        <v>0</v>
      </c>
      <c r="AY148" s="22">
        <v>0</v>
      </c>
      <c r="AZ148" s="23">
        <v>0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0</v>
      </c>
      <c r="BG148" s="22">
        <v>0</v>
      </c>
      <c r="BH148" s="22">
        <v>0</v>
      </c>
      <c r="BI148" s="22">
        <v>0</v>
      </c>
      <c r="BJ148" s="23">
        <v>0</v>
      </c>
      <c r="BK148" s="24">
        <v>0</v>
      </c>
    </row>
    <row r="149" spans="1:63" s="30" customFormat="1" ht="15">
      <c r="A149" s="20"/>
      <c r="B149" s="8" t="s">
        <v>34</v>
      </c>
      <c r="C149" s="26">
        <v>0</v>
      </c>
      <c r="D149" s="27">
        <v>0</v>
      </c>
      <c r="E149" s="27">
        <v>0</v>
      </c>
      <c r="F149" s="27">
        <v>0</v>
      </c>
      <c r="G149" s="28">
        <v>0</v>
      </c>
      <c r="H149" s="26">
        <v>0</v>
      </c>
      <c r="I149" s="27">
        <v>0</v>
      </c>
      <c r="J149" s="27">
        <v>0</v>
      </c>
      <c r="K149" s="27">
        <v>0</v>
      </c>
      <c r="L149" s="28">
        <v>0</v>
      </c>
      <c r="M149" s="26">
        <v>0</v>
      </c>
      <c r="N149" s="27">
        <v>0</v>
      </c>
      <c r="O149" s="27">
        <v>0</v>
      </c>
      <c r="P149" s="27">
        <v>0</v>
      </c>
      <c r="Q149" s="28">
        <v>0</v>
      </c>
      <c r="R149" s="26">
        <v>0</v>
      </c>
      <c r="S149" s="27">
        <v>0</v>
      </c>
      <c r="T149" s="27">
        <v>0</v>
      </c>
      <c r="U149" s="27">
        <v>0</v>
      </c>
      <c r="V149" s="28">
        <v>0</v>
      </c>
      <c r="W149" s="26">
        <v>0</v>
      </c>
      <c r="X149" s="27">
        <v>0</v>
      </c>
      <c r="Y149" s="27">
        <v>0</v>
      </c>
      <c r="Z149" s="27">
        <v>0</v>
      </c>
      <c r="AA149" s="28">
        <v>0</v>
      </c>
      <c r="AB149" s="26">
        <v>0</v>
      </c>
      <c r="AC149" s="27">
        <v>0</v>
      </c>
      <c r="AD149" s="27">
        <v>0</v>
      </c>
      <c r="AE149" s="27">
        <v>0</v>
      </c>
      <c r="AF149" s="28">
        <v>0</v>
      </c>
      <c r="AG149" s="26">
        <v>0</v>
      </c>
      <c r="AH149" s="27">
        <v>0</v>
      </c>
      <c r="AI149" s="27">
        <v>0</v>
      </c>
      <c r="AJ149" s="27">
        <v>0</v>
      </c>
      <c r="AK149" s="28">
        <v>0</v>
      </c>
      <c r="AL149" s="26">
        <v>0</v>
      </c>
      <c r="AM149" s="27">
        <v>0</v>
      </c>
      <c r="AN149" s="27">
        <v>0</v>
      </c>
      <c r="AO149" s="27">
        <v>0</v>
      </c>
      <c r="AP149" s="28">
        <v>0</v>
      </c>
      <c r="AQ149" s="26">
        <v>0</v>
      </c>
      <c r="AR149" s="27">
        <v>0</v>
      </c>
      <c r="AS149" s="27">
        <v>0</v>
      </c>
      <c r="AT149" s="27">
        <v>0</v>
      </c>
      <c r="AU149" s="28">
        <v>0</v>
      </c>
      <c r="AV149" s="26">
        <v>0</v>
      </c>
      <c r="AW149" s="27">
        <v>0</v>
      </c>
      <c r="AX149" s="27">
        <v>0</v>
      </c>
      <c r="AY149" s="27">
        <v>0</v>
      </c>
      <c r="AZ149" s="28">
        <v>0</v>
      </c>
      <c r="BA149" s="26">
        <v>0</v>
      </c>
      <c r="BB149" s="27">
        <v>0</v>
      </c>
      <c r="BC149" s="27">
        <v>0</v>
      </c>
      <c r="BD149" s="27">
        <v>0</v>
      </c>
      <c r="BE149" s="28">
        <v>0</v>
      </c>
      <c r="BF149" s="26">
        <v>0</v>
      </c>
      <c r="BG149" s="27">
        <v>0</v>
      </c>
      <c r="BH149" s="27">
        <v>0</v>
      </c>
      <c r="BI149" s="27">
        <v>0</v>
      </c>
      <c r="BJ149" s="28">
        <v>0</v>
      </c>
      <c r="BK149" s="29">
        <v>0</v>
      </c>
    </row>
    <row r="150" spans="1:63" s="25" customFormat="1" ht="15">
      <c r="A150" s="20" t="s">
        <v>35</v>
      </c>
      <c r="B150" s="5" t="s">
        <v>36</v>
      </c>
      <c r="C150" s="3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4"/>
    </row>
    <row r="151" spans="1:63" s="25" customFormat="1" ht="15">
      <c r="A151" s="20"/>
      <c r="B151" s="7" t="s">
        <v>33</v>
      </c>
      <c r="C151" s="21">
        <v>0</v>
      </c>
      <c r="D151" s="22">
        <v>0</v>
      </c>
      <c r="E151" s="22">
        <v>0</v>
      </c>
      <c r="F151" s="22">
        <v>0</v>
      </c>
      <c r="G151" s="23">
        <v>0</v>
      </c>
      <c r="H151" s="21">
        <v>0</v>
      </c>
      <c r="I151" s="22">
        <v>0</v>
      </c>
      <c r="J151" s="22">
        <v>0</v>
      </c>
      <c r="K151" s="22">
        <v>0</v>
      </c>
      <c r="L151" s="23">
        <v>0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0</v>
      </c>
      <c r="S151" s="22">
        <v>0</v>
      </c>
      <c r="T151" s="22">
        <v>0</v>
      </c>
      <c r="U151" s="22">
        <v>0</v>
      </c>
      <c r="V151" s="23">
        <v>0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0</v>
      </c>
      <c r="AW151" s="22">
        <v>0</v>
      </c>
      <c r="AX151" s="22">
        <v>0</v>
      </c>
      <c r="AY151" s="22">
        <v>0</v>
      </c>
      <c r="AZ151" s="23">
        <v>0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0</v>
      </c>
      <c r="BG151" s="22">
        <v>0</v>
      </c>
      <c r="BH151" s="22">
        <v>0</v>
      </c>
      <c r="BI151" s="22">
        <v>0</v>
      </c>
      <c r="BJ151" s="23">
        <v>0</v>
      </c>
      <c r="BK151" s="24">
        <v>0</v>
      </c>
    </row>
    <row r="152" spans="1:63" s="30" customFormat="1" ht="15">
      <c r="A152" s="20"/>
      <c r="B152" s="8" t="s">
        <v>37</v>
      </c>
      <c r="C152" s="26">
        <v>0</v>
      </c>
      <c r="D152" s="27">
        <v>0</v>
      </c>
      <c r="E152" s="27">
        <v>0</v>
      </c>
      <c r="F152" s="27">
        <v>0</v>
      </c>
      <c r="G152" s="28">
        <v>0</v>
      </c>
      <c r="H152" s="26">
        <v>0</v>
      </c>
      <c r="I152" s="27">
        <v>0</v>
      </c>
      <c r="J152" s="27">
        <v>0</v>
      </c>
      <c r="K152" s="27">
        <v>0</v>
      </c>
      <c r="L152" s="28">
        <v>0</v>
      </c>
      <c r="M152" s="26">
        <v>0</v>
      </c>
      <c r="N152" s="27">
        <v>0</v>
      </c>
      <c r="O152" s="27">
        <v>0</v>
      </c>
      <c r="P152" s="27">
        <v>0</v>
      </c>
      <c r="Q152" s="28">
        <v>0</v>
      </c>
      <c r="R152" s="26">
        <v>0</v>
      </c>
      <c r="S152" s="27">
        <v>0</v>
      </c>
      <c r="T152" s="27">
        <v>0</v>
      </c>
      <c r="U152" s="27">
        <v>0</v>
      </c>
      <c r="V152" s="28">
        <v>0</v>
      </c>
      <c r="W152" s="26">
        <v>0</v>
      </c>
      <c r="X152" s="27">
        <v>0</v>
      </c>
      <c r="Y152" s="27">
        <v>0</v>
      </c>
      <c r="Z152" s="27">
        <v>0</v>
      </c>
      <c r="AA152" s="28">
        <v>0</v>
      </c>
      <c r="AB152" s="26">
        <v>0</v>
      </c>
      <c r="AC152" s="27">
        <v>0</v>
      </c>
      <c r="AD152" s="27">
        <v>0</v>
      </c>
      <c r="AE152" s="27">
        <v>0</v>
      </c>
      <c r="AF152" s="28">
        <v>0</v>
      </c>
      <c r="AG152" s="26">
        <v>0</v>
      </c>
      <c r="AH152" s="27">
        <v>0</v>
      </c>
      <c r="AI152" s="27">
        <v>0</v>
      </c>
      <c r="AJ152" s="27">
        <v>0</v>
      </c>
      <c r="AK152" s="28">
        <v>0</v>
      </c>
      <c r="AL152" s="26">
        <v>0</v>
      </c>
      <c r="AM152" s="27">
        <v>0</v>
      </c>
      <c r="AN152" s="27">
        <v>0</v>
      </c>
      <c r="AO152" s="27">
        <v>0</v>
      </c>
      <c r="AP152" s="28">
        <v>0</v>
      </c>
      <c r="AQ152" s="26">
        <v>0</v>
      </c>
      <c r="AR152" s="27">
        <v>0</v>
      </c>
      <c r="AS152" s="27">
        <v>0</v>
      </c>
      <c r="AT152" s="27">
        <v>0</v>
      </c>
      <c r="AU152" s="28">
        <v>0</v>
      </c>
      <c r="AV152" s="26">
        <v>0</v>
      </c>
      <c r="AW152" s="27">
        <v>0</v>
      </c>
      <c r="AX152" s="27">
        <v>0</v>
      </c>
      <c r="AY152" s="27">
        <v>0</v>
      </c>
      <c r="AZ152" s="28">
        <v>0</v>
      </c>
      <c r="BA152" s="26">
        <v>0</v>
      </c>
      <c r="BB152" s="27">
        <v>0</v>
      </c>
      <c r="BC152" s="27">
        <v>0</v>
      </c>
      <c r="BD152" s="27">
        <v>0</v>
      </c>
      <c r="BE152" s="28">
        <v>0</v>
      </c>
      <c r="BF152" s="26">
        <v>0</v>
      </c>
      <c r="BG152" s="27">
        <v>0</v>
      </c>
      <c r="BH152" s="27">
        <v>0</v>
      </c>
      <c r="BI152" s="27">
        <v>0</v>
      </c>
      <c r="BJ152" s="28">
        <v>0</v>
      </c>
      <c r="BK152" s="29">
        <v>0</v>
      </c>
    </row>
    <row r="153" spans="1:63" s="30" customFormat="1" ht="15">
      <c r="A153" s="20" t="s">
        <v>16</v>
      </c>
      <c r="B153" s="12" t="s">
        <v>17</v>
      </c>
      <c r="C153" s="26"/>
      <c r="D153" s="27"/>
      <c r="E153" s="27"/>
      <c r="F153" s="27"/>
      <c r="G153" s="28"/>
      <c r="H153" s="26"/>
      <c r="I153" s="27"/>
      <c r="J153" s="27"/>
      <c r="K153" s="27"/>
      <c r="L153" s="28"/>
      <c r="M153" s="26"/>
      <c r="N153" s="27"/>
      <c r="O153" s="27"/>
      <c r="P153" s="27"/>
      <c r="Q153" s="28"/>
      <c r="R153" s="26"/>
      <c r="S153" s="27"/>
      <c r="T153" s="27"/>
      <c r="U153" s="27"/>
      <c r="V153" s="28"/>
      <c r="W153" s="26"/>
      <c r="X153" s="27"/>
      <c r="Y153" s="27"/>
      <c r="Z153" s="27"/>
      <c r="AA153" s="28"/>
      <c r="AB153" s="26"/>
      <c r="AC153" s="27"/>
      <c r="AD153" s="27"/>
      <c r="AE153" s="27"/>
      <c r="AF153" s="28"/>
      <c r="AG153" s="26"/>
      <c r="AH153" s="27"/>
      <c r="AI153" s="27"/>
      <c r="AJ153" s="27"/>
      <c r="AK153" s="28"/>
      <c r="AL153" s="26"/>
      <c r="AM153" s="27"/>
      <c r="AN153" s="27"/>
      <c r="AO153" s="27"/>
      <c r="AP153" s="28"/>
      <c r="AQ153" s="26"/>
      <c r="AR153" s="27"/>
      <c r="AS153" s="27"/>
      <c r="AT153" s="27"/>
      <c r="AU153" s="28"/>
      <c r="AV153" s="26"/>
      <c r="AW153" s="27"/>
      <c r="AX153" s="27"/>
      <c r="AY153" s="27"/>
      <c r="AZ153" s="28"/>
      <c r="BA153" s="26"/>
      <c r="BB153" s="27"/>
      <c r="BC153" s="27"/>
      <c r="BD153" s="27"/>
      <c r="BE153" s="28"/>
      <c r="BF153" s="26"/>
      <c r="BG153" s="27"/>
      <c r="BH153" s="27"/>
      <c r="BI153" s="27"/>
      <c r="BJ153" s="28"/>
      <c r="BK153" s="29"/>
    </row>
    <row r="154" spans="1:63" s="25" customFormat="1" ht="15">
      <c r="A154" s="20"/>
      <c r="B154" s="61" t="s">
        <v>228</v>
      </c>
      <c r="C154" s="21">
        <v>0</v>
      </c>
      <c r="D154" s="22">
        <v>0.0020039842</v>
      </c>
      <c r="E154" s="22">
        <v>0</v>
      </c>
      <c r="F154" s="22">
        <v>0</v>
      </c>
      <c r="G154" s="23">
        <v>0</v>
      </c>
      <c r="H154" s="21">
        <v>0.0608430512</v>
      </c>
      <c r="I154" s="22">
        <v>0.6955794959999999</v>
      </c>
      <c r="J154" s="22">
        <v>0.07802328</v>
      </c>
      <c r="K154" s="22">
        <v>0</v>
      </c>
      <c r="L154" s="23">
        <v>0.24876524559999993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0.0398724572</v>
      </c>
      <c r="S154" s="22">
        <v>0.14407316940000003</v>
      </c>
      <c r="T154" s="22">
        <v>0.22777523179999998</v>
      </c>
      <c r="U154" s="22">
        <v>0</v>
      </c>
      <c r="V154" s="23">
        <v>0.142946788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0.00022458460000000005</v>
      </c>
      <c r="AC154" s="22">
        <v>0.0036847694</v>
      </c>
      <c r="AD154" s="22">
        <v>0</v>
      </c>
      <c r="AE154" s="22">
        <v>0</v>
      </c>
      <c r="AF154" s="23">
        <v>0.006175160200000001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3.3176000000000002E-06</v>
      </c>
      <c r="AM154" s="22">
        <v>0</v>
      </c>
      <c r="AN154" s="22">
        <v>0</v>
      </c>
      <c r="AO154" s="22">
        <v>0</v>
      </c>
      <c r="AP154" s="23">
        <v>1.9179999999999998E-07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0.3980448598</v>
      </c>
      <c r="AW154" s="22">
        <v>1.6773052678278386</v>
      </c>
      <c r="AX154" s="22">
        <v>0.04911072959999999</v>
      </c>
      <c r="AY154" s="22">
        <v>0</v>
      </c>
      <c r="AZ154" s="23">
        <v>1.7133045148000001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0.3639045688000001</v>
      </c>
      <c r="BG154" s="22">
        <v>0.5591489001999999</v>
      </c>
      <c r="BH154" s="22">
        <v>0.6491740702000002</v>
      </c>
      <c r="BI154" s="22">
        <v>0</v>
      </c>
      <c r="BJ154" s="23">
        <v>0.808927182</v>
      </c>
      <c r="BK154" s="24">
        <f>SUM(C154:BJ154)</f>
        <v>7.868890820227839</v>
      </c>
    </row>
    <row r="155" spans="1:63" s="25" customFormat="1" ht="15">
      <c r="A155" s="20"/>
      <c r="B155" s="7" t="s">
        <v>229</v>
      </c>
      <c r="C155" s="21">
        <v>0</v>
      </c>
      <c r="D155" s="22">
        <v>146.8735488780998</v>
      </c>
      <c r="E155" s="22">
        <v>0</v>
      </c>
      <c r="F155" s="22">
        <v>0</v>
      </c>
      <c r="G155" s="23">
        <v>0</v>
      </c>
      <c r="H155" s="21">
        <v>2.3898181988976996</v>
      </c>
      <c r="I155" s="22">
        <v>1854.4885345508987</v>
      </c>
      <c r="J155" s="22">
        <v>40.2012247144332</v>
      </c>
      <c r="K155" s="22">
        <v>0</v>
      </c>
      <c r="L155" s="23">
        <v>126.18956276209907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1.6367589074307998</v>
      </c>
      <c r="S155" s="22">
        <v>19.793135926299698</v>
      </c>
      <c r="T155" s="22">
        <v>8.3469657256333</v>
      </c>
      <c r="U155" s="22">
        <v>0</v>
      </c>
      <c r="V155" s="23">
        <v>20.3498105797658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0.0037285112333</v>
      </c>
      <c r="AC155" s="22">
        <v>0.032533759999999995</v>
      </c>
      <c r="AD155" s="22">
        <v>0</v>
      </c>
      <c r="AE155" s="22">
        <v>0</v>
      </c>
      <c r="AF155" s="23">
        <v>0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</v>
      </c>
      <c r="AM155" s="22">
        <v>0</v>
      </c>
      <c r="AN155" s="22">
        <v>0</v>
      </c>
      <c r="AO155" s="22">
        <v>0</v>
      </c>
      <c r="AP155" s="23">
        <v>0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8.2577502785521</v>
      </c>
      <c r="AW155" s="22">
        <v>733.056598811784</v>
      </c>
      <c r="AX155" s="22">
        <v>0</v>
      </c>
      <c r="AY155" s="22">
        <v>0</v>
      </c>
      <c r="AZ155" s="23">
        <v>238.88218597722442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4.1550044246523985</v>
      </c>
      <c r="BG155" s="22">
        <v>11.053014696332498</v>
      </c>
      <c r="BH155" s="22">
        <v>5.9104686218999</v>
      </c>
      <c r="BI155" s="22">
        <v>0</v>
      </c>
      <c r="BJ155" s="23">
        <v>11.552038692696199</v>
      </c>
      <c r="BK155" s="24">
        <f>SUM(C155:BJ155)</f>
        <v>3233.1726840179326</v>
      </c>
    </row>
    <row r="156" spans="1:63" s="25" customFormat="1" ht="15">
      <c r="A156" s="20"/>
      <c r="B156" s="7" t="s">
        <v>230</v>
      </c>
      <c r="C156" s="21">
        <v>0</v>
      </c>
      <c r="D156" s="22">
        <v>28.8795490912332</v>
      </c>
      <c r="E156" s="22">
        <v>0</v>
      </c>
      <c r="F156" s="22">
        <v>0</v>
      </c>
      <c r="G156" s="23">
        <v>0</v>
      </c>
      <c r="H156" s="21">
        <v>9.075163403198099</v>
      </c>
      <c r="I156" s="22">
        <v>339.1228904650984</v>
      </c>
      <c r="J156" s="22">
        <v>2.5919666831666</v>
      </c>
      <c r="K156" s="22">
        <v>0</v>
      </c>
      <c r="L156" s="23">
        <v>228.83296970976488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3.8918254644320007</v>
      </c>
      <c r="S156" s="22">
        <v>132.1957003861993</v>
      </c>
      <c r="T156" s="22">
        <v>11.9595129923666</v>
      </c>
      <c r="U156" s="22">
        <v>0</v>
      </c>
      <c r="V156" s="23">
        <v>33.4120575086325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0.1666200772996</v>
      </c>
      <c r="AC156" s="22">
        <v>0.3660846375333</v>
      </c>
      <c r="AD156" s="22">
        <v>2.5349250862333</v>
      </c>
      <c r="AE156" s="22">
        <v>0</v>
      </c>
      <c r="AF156" s="23">
        <v>3.8669879261331004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</v>
      </c>
      <c r="AM156" s="22">
        <v>0</v>
      </c>
      <c r="AN156" s="22">
        <v>0</v>
      </c>
      <c r="AO156" s="22">
        <v>0</v>
      </c>
      <c r="AP156" s="23">
        <v>0.0016664721666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79.92381659768138</v>
      </c>
      <c r="AW156" s="22">
        <v>576.9417004282157</v>
      </c>
      <c r="AX156" s="22">
        <v>3.1407393905666</v>
      </c>
      <c r="AY156" s="22">
        <v>0</v>
      </c>
      <c r="AZ156" s="23">
        <v>1477.4081560391417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23.100367436535496</v>
      </c>
      <c r="BG156" s="22">
        <v>162.0696577738621</v>
      </c>
      <c r="BH156" s="22">
        <v>15.532730040266399</v>
      </c>
      <c r="BI156" s="22">
        <v>0</v>
      </c>
      <c r="BJ156" s="23">
        <v>207.1340499687832</v>
      </c>
      <c r="BK156" s="24">
        <f>SUM(C156:BJ156)</f>
        <v>3342.14913757851</v>
      </c>
    </row>
    <row r="157" spans="1:63" s="25" customFormat="1" ht="15">
      <c r="A157" s="20"/>
      <c r="B157" s="7" t="s">
        <v>231</v>
      </c>
      <c r="C157" s="21">
        <v>0</v>
      </c>
      <c r="D157" s="22">
        <v>0.6661763272666</v>
      </c>
      <c r="E157" s="22">
        <v>0</v>
      </c>
      <c r="F157" s="22">
        <v>0</v>
      </c>
      <c r="G157" s="23">
        <v>0</v>
      </c>
      <c r="H157" s="21">
        <v>21.0230749563959</v>
      </c>
      <c r="I157" s="22">
        <v>337.8332354399983</v>
      </c>
      <c r="J157" s="22">
        <v>23.8734623000997</v>
      </c>
      <c r="K157" s="22">
        <v>0</v>
      </c>
      <c r="L157" s="23">
        <v>85.69003038406451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13.8413274508624</v>
      </c>
      <c r="S157" s="22">
        <v>46.3743390440992</v>
      </c>
      <c r="T157" s="22">
        <v>75.21211740493301</v>
      </c>
      <c r="U157" s="22">
        <v>0</v>
      </c>
      <c r="V157" s="23">
        <v>48.33772747286542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0.08482351793290001</v>
      </c>
      <c r="AC157" s="22">
        <v>1.2253845227666</v>
      </c>
      <c r="AD157" s="22">
        <v>0</v>
      </c>
      <c r="AE157" s="22">
        <v>0</v>
      </c>
      <c r="AF157" s="23">
        <v>2.0394133457666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0.0011030738666</v>
      </c>
      <c r="AM157" s="22">
        <v>0</v>
      </c>
      <c r="AN157" s="22">
        <v>0</v>
      </c>
      <c r="AO157" s="22">
        <v>0</v>
      </c>
      <c r="AP157" s="23">
        <v>6.37547666E-05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137.0015790221369</v>
      </c>
      <c r="AW157" s="22">
        <v>606.1378996348387</v>
      </c>
      <c r="AX157" s="22">
        <v>16.373741477566398</v>
      </c>
      <c r="AY157" s="22">
        <v>0</v>
      </c>
      <c r="AZ157" s="23">
        <v>592.5319482035218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123.74750624827877</v>
      </c>
      <c r="BG157" s="22">
        <v>195.57048298635243</v>
      </c>
      <c r="BH157" s="22">
        <v>214.53557158636568</v>
      </c>
      <c r="BI157" s="22">
        <v>0</v>
      </c>
      <c r="BJ157" s="23">
        <v>276.0169593861537</v>
      </c>
      <c r="BK157" s="24">
        <f>SUM(C157:BJ157)</f>
        <v>2818.117967540899</v>
      </c>
    </row>
    <row r="158" spans="1:63" s="25" customFormat="1" ht="15">
      <c r="A158" s="20"/>
      <c r="B158" s="7" t="s">
        <v>232</v>
      </c>
      <c r="C158" s="21">
        <v>0</v>
      </c>
      <c r="D158" s="22">
        <v>641.1289317578667</v>
      </c>
      <c r="E158" s="22">
        <v>0</v>
      </c>
      <c r="F158" s="22">
        <v>0</v>
      </c>
      <c r="G158" s="23">
        <v>0</v>
      </c>
      <c r="H158" s="21">
        <v>3.5003861976972</v>
      </c>
      <c r="I158" s="22">
        <v>4738.373146001932</v>
      </c>
      <c r="J158" s="22">
        <v>20.9618197987</v>
      </c>
      <c r="K158" s="22">
        <v>0</v>
      </c>
      <c r="L158" s="23">
        <v>269.74100094739896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10.276379827731606</v>
      </c>
      <c r="S158" s="22">
        <v>147.7244323230663</v>
      </c>
      <c r="T158" s="22">
        <v>11.145637274399899</v>
      </c>
      <c r="U158" s="22">
        <v>0</v>
      </c>
      <c r="V158" s="23">
        <v>22.581029118132598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0.0017880824997999999</v>
      </c>
      <c r="AC158" s="22">
        <v>0</v>
      </c>
      <c r="AD158" s="22">
        <v>0</v>
      </c>
      <c r="AE158" s="22">
        <v>0</v>
      </c>
      <c r="AF158" s="23">
        <v>0.0280523125999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0.0001694896666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4.1186443446999</v>
      </c>
      <c r="AS158" s="22">
        <v>0</v>
      </c>
      <c r="AT158" s="22">
        <v>0</v>
      </c>
      <c r="AU158" s="23">
        <v>0</v>
      </c>
      <c r="AV158" s="21">
        <v>8.9877933272673</v>
      </c>
      <c r="AW158" s="22">
        <v>134.6478276926288</v>
      </c>
      <c r="AX158" s="22">
        <v>0</v>
      </c>
      <c r="AY158" s="22">
        <v>0</v>
      </c>
      <c r="AZ158" s="23">
        <v>172.15883606925536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3.8079323353158006</v>
      </c>
      <c r="BG158" s="22">
        <v>52.0295906784991</v>
      </c>
      <c r="BH158" s="22">
        <v>9.2126393960332</v>
      </c>
      <c r="BI158" s="22">
        <v>0</v>
      </c>
      <c r="BJ158" s="23">
        <v>7.2642122291643</v>
      </c>
      <c r="BK158" s="24">
        <f>SUM(C158:BJ158)</f>
        <v>6257.6902492045565</v>
      </c>
    </row>
    <row r="159" spans="1:63" s="25" customFormat="1" ht="15">
      <c r="A159" s="20"/>
      <c r="B159" s="7" t="s">
        <v>233</v>
      </c>
      <c r="C159" s="21">
        <v>0</v>
      </c>
      <c r="D159" s="22">
        <v>0.7237698759333</v>
      </c>
      <c r="E159" s="22">
        <v>0</v>
      </c>
      <c r="F159" s="22">
        <v>0</v>
      </c>
      <c r="G159" s="23">
        <v>0</v>
      </c>
      <c r="H159" s="21">
        <v>11.467152776195702</v>
      </c>
      <c r="I159" s="22">
        <v>16.117908504766202</v>
      </c>
      <c r="J159" s="22">
        <v>0</v>
      </c>
      <c r="K159" s="22">
        <v>0</v>
      </c>
      <c r="L159" s="23">
        <v>19.6844479747654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6.60952609003</v>
      </c>
      <c r="S159" s="22">
        <v>2.3904434255330997</v>
      </c>
      <c r="T159" s="22">
        <v>0</v>
      </c>
      <c r="U159" s="22">
        <v>0</v>
      </c>
      <c r="V159" s="23">
        <v>4.8348374756989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0.0924917029662</v>
      </c>
      <c r="AC159" s="22">
        <v>0.050199666100000005</v>
      </c>
      <c r="AD159" s="22">
        <v>0</v>
      </c>
      <c r="AE159" s="22">
        <v>0</v>
      </c>
      <c r="AF159" s="23">
        <v>0.3592813776999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0.0033717577332000002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6E-09</v>
      </c>
      <c r="AS159" s="22">
        <v>0</v>
      </c>
      <c r="AT159" s="22">
        <v>0</v>
      </c>
      <c r="AU159" s="23">
        <v>0</v>
      </c>
      <c r="AV159" s="21">
        <v>21.950425300188495</v>
      </c>
      <c r="AW159" s="22">
        <v>55.331561433363234</v>
      </c>
      <c r="AX159" s="22">
        <v>5.7637803313332</v>
      </c>
      <c r="AY159" s="22">
        <v>0</v>
      </c>
      <c r="AZ159" s="23">
        <v>74.2801492877531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6.572280910073501</v>
      </c>
      <c r="BG159" s="22">
        <v>24.733854831699</v>
      </c>
      <c r="BH159" s="22">
        <v>1.4950987619</v>
      </c>
      <c r="BI159" s="22">
        <v>0</v>
      </c>
      <c r="BJ159" s="23">
        <v>8.5714649891632</v>
      </c>
      <c r="BK159" s="24">
        <f aca="true" t="shared" si="9" ref="BK159:BK164">SUM(C159:BJ159)</f>
        <v>261.03204647889567</v>
      </c>
    </row>
    <row r="160" spans="1:63" s="25" customFormat="1" ht="15">
      <c r="A160" s="20"/>
      <c r="B160" s="7" t="s">
        <v>234</v>
      </c>
      <c r="C160" s="21">
        <v>0</v>
      </c>
      <c r="D160" s="22">
        <v>196.5851476658997</v>
      </c>
      <c r="E160" s="22">
        <v>0</v>
      </c>
      <c r="F160" s="22">
        <v>0</v>
      </c>
      <c r="G160" s="23">
        <v>0</v>
      </c>
      <c r="H160" s="21">
        <v>11.4185806025625</v>
      </c>
      <c r="I160" s="22">
        <v>333.10153388539914</v>
      </c>
      <c r="J160" s="22">
        <v>0</v>
      </c>
      <c r="K160" s="22">
        <v>0</v>
      </c>
      <c r="L160" s="23">
        <v>80.4732898220643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8.058404824596199</v>
      </c>
      <c r="S160" s="22">
        <v>27.0963075452326</v>
      </c>
      <c r="T160" s="22">
        <v>2.2788539155</v>
      </c>
      <c r="U160" s="22">
        <v>0</v>
      </c>
      <c r="V160" s="23">
        <v>7.7049751259655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0.0548695875331</v>
      </c>
      <c r="AC160" s="22">
        <v>0</v>
      </c>
      <c r="AD160" s="22">
        <v>0</v>
      </c>
      <c r="AE160" s="22">
        <v>0</v>
      </c>
      <c r="AF160" s="23">
        <v>1.6746266600000003E-05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0.012323368399799998</v>
      </c>
      <c r="AM160" s="22">
        <v>0.011129796499999999</v>
      </c>
      <c r="AN160" s="22">
        <v>0</v>
      </c>
      <c r="AO160" s="22">
        <v>0</v>
      </c>
      <c r="AP160" s="23">
        <v>0.0056805649333</v>
      </c>
      <c r="AQ160" s="21">
        <v>0</v>
      </c>
      <c r="AR160" s="22">
        <v>2.0381317242999</v>
      </c>
      <c r="AS160" s="22">
        <v>0</v>
      </c>
      <c r="AT160" s="22">
        <v>0</v>
      </c>
      <c r="AU160" s="23">
        <v>0</v>
      </c>
      <c r="AV160" s="21">
        <v>27.762325097167196</v>
      </c>
      <c r="AW160" s="22">
        <v>97.5764282696241</v>
      </c>
      <c r="AX160" s="22">
        <v>0</v>
      </c>
      <c r="AY160" s="22">
        <v>0</v>
      </c>
      <c r="AZ160" s="23">
        <v>150.89554680131425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17.396891426476</v>
      </c>
      <c r="BG160" s="22">
        <v>17.198308884130697</v>
      </c>
      <c r="BH160" s="22">
        <v>0</v>
      </c>
      <c r="BI160" s="22">
        <v>0</v>
      </c>
      <c r="BJ160" s="23">
        <v>145.19206881975919</v>
      </c>
      <c r="BK160" s="24">
        <f t="shared" si="9"/>
        <v>1124.860814473624</v>
      </c>
    </row>
    <row r="161" spans="1:63" s="25" customFormat="1" ht="15">
      <c r="A161" s="20"/>
      <c r="B161" s="7" t="s">
        <v>235</v>
      </c>
      <c r="C161" s="21">
        <v>0</v>
      </c>
      <c r="D161" s="22">
        <v>13.7139813798333</v>
      </c>
      <c r="E161" s="22">
        <v>0</v>
      </c>
      <c r="F161" s="22">
        <v>0</v>
      </c>
      <c r="G161" s="23">
        <v>0</v>
      </c>
      <c r="H161" s="21">
        <v>56.767677546991905</v>
      </c>
      <c r="I161" s="22">
        <v>579.5458118678629</v>
      </c>
      <c r="J161" s="22">
        <v>3.3800881915332</v>
      </c>
      <c r="K161" s="22">
        <v>0</v>
      </c>
      <c r="L161" s="23">
        <v>243.79037920822762</v>
      </c>
      <c r="M161" s="21">
        <v>0</v>
      </c>
      <c r="N161" s="22">
        <v>0</v>
      </c>
      <c r="O161" s="22">
        <v>0</v>
      </c>
      <c r="P161" s="22">
        <v>0</v>
      </c>
      <c r="Q161" s="23">
        <v>0</v>
      </c>
      <c r="R161" s="21">
        <v>49.2368862110589</v>
      </c>
      <c r="S161" s="22">
        <v>23.191103086865</v>
      </c>
      <c r="T161" s="22">
        <v>7.6763055780999</v>
      </c>
      <c r="U161" s="22">
        <v>0</v>
      </c>
      <c r="V161" s="23">
        <v>100.03331011539719</v>
      </c>
      <c r="W161" s="21">
        <v>0</v>
      </c>
      <c r="X161" s="22">
        <v>0</v>
      </c>
      <c r="Y161" s="22">
        <v>0</v>
      </c>
      <c r="Z161" s="22">
        <v>0</v>
      </c>
      <c r="AA161" s="23">
        <v>0</v>
      </c>
      <c r="AB161" s="21">
        <v>0.377820083599</v>
      </c>
      <c r="AC161" s="22">
        <v>0.44264022819989995</v>
      </c>
      <c r="AD161" s="22">
        <v>0</v>
      </c>
      <c r="AE161" s="22">
        <v>0</v>
      </c>
      <c r="AF161" s="23">
        <v>3.682387277566</v>
      </c>
      <c r="AG161" s="21">
        <v>0</v>
      </c>
      <c r="AH161" s="22">
        <v>0</v>
      </c>
      <c r="AI161" s="22">
        <v>0</v>
      </c>
      <c r="AJ161" s="22">
        <v>0</v>
      </c>
      <c r="AK161" s="23">
        <v>0</v>
      </c>
      <c r="AL161" s="21">
        <v>0.1595769908656</v>
      </c>
      <c r="AM161" s="22">
        <v>0.00015016479990000002</v>
      </c>
      <c r="AN161" s="22">
        <v>0</v>
      </c>
      <c r="AO161" s="22">
        <v>0</v>
      </c>
      <c r="AP161" s="23">
        <v>0.0007900560333</v>
      </c>
      <c r="AQ161" s="21">
        <v>0</v>
      </c>
      <c r="AR161" s="22">
        <v>0</v>
      </c>
      <c r="AS161" s="22">
        <v>0</v>
      </c>
      <c r="AT161" s="22">
        <v>0</v>
      </c>
      <c r="AU161" s="23">
        <v>0</v>
      </c>
      <c r="AV161" s="21">
        <v>315.82683484616746</v>
      </c>
      <c r="AW161" s="22">
        <v>591.2825800856479</v>
      </c>
      <c r="AX161" s="22">
        <v>0</v>
      </c>
      <c r="AY161" s="22">
        <v>0</v>
      </c>
      <c r="AZ161" s="23">
        <v>919.0927348483269</v>
      </c>
      <c r="BA161" s="21">
        <v>0</v>
      </c>
      <c r="BB161" s="22">
        <v>0</v>
      </c>
      <c r="BC161" s="22">
        <v>0</v>
      </c>
      <c r="BD161" s="22">
        <v>0</v>
      </c>
      <c r="BE161" s="23">
        <v>0</v>
      </c>
      <c r="BF161" s="21">
        <v>288.8074402922154</v>
      </c>
      <c r="BG161" s="22">
        <v>141.48017456064696</v>
      </c>
      <c r="BH161" s="22">
        <v>23.8804264029664</v>
      </c>
      <c r="BI161" s="22">
        <v>0</v>
      </c>
      <c r="BJ161" s="23">
        <v>315.9104827213615</v>
      </c>
      <c r="BK161" s="24">
        <f t="shared" si="9"/>
        <v>3678.279581744266</v>
      </c>
    </row>
    <row r="162" spans="1:63" s="25" customFormat="1" ht="15">
      <c r="A162" s="20"/>
      <c r="B162" s="7" t="s">
        <v>236</v>
      </c>
      <c r="C162" s="21">
        <v>0</v>
      </c>
      <c r="D162" s="22">
        <v>15.192384629666499</v>
      </c>
      <c r="E162" s="22">
        <v>0</v>
      </c>
      <c r="F162" s="22">
        <v>0</v>
      </c>
      <c r="G162" s="23">
        <v>0</v>
      </c>
      <c r="H162" s="21">
        <v>21.5798169476301</v>
      </c>
      <c r="I162" s="22">
        <v>1738.5391223023312</v>
      </c>
      <c r="J162" s="22">
        <v>49.61092827863321</v>
      </c>
      <c r="K162" s="22">
        <v>0</v>
      </c>
      <c r="L162" s="23">
        <v>134.1279402001314</v>
      </c>
      <c r="M162" s="21">
        <v>0</v>
      </c>
      <c r="N162" s="22">
        <v>0</v>
      </c>
      <c r="O162" s="22">
        <v>0</v>
      </c>
      <c r="P162" s="22">
        <v>0</v>
      </c>
      <c r="Q162" s="23">
        <v>0</v>
      </c>
      <c r="R162" s="21">
        <v>11.738479445130297</v>
      </c>
      <c r="S162" s="22">
        <v>113.82892105513261</v>
      </c>
      <c r="T162" s="22">
        <v>78.8880037517997</v>
      </c>
      <c r="U162" s="22">
        <v>0</v>
      </c>
      <c r="V162" s="23">
        <v>22.3335666930319</v>
      </c>
      <c r="W162" s="21">
        <v>0</v>
      </c>
      <c r="X162" s="22">
        <v>0</v>
      </c>
      <c r="Y162" s="22">
        <v>0</v>
      </c>
      <c r="Z162" s="22">
        <v>0</v>
      </c>
      <c r="AA162" s="23">
        <v>0</v>
      </c>
      <c r="AB162" s="21">
        <v>0.0379491254331</v>
      </c>
      <c r="AC162" s="22">
        <v>3.2408846211666</v>
      </c>
      <c r="AD162" s="22">
        <v>0</v>
      </c>
      <c r="AE162" s="22">
        <v>0</v>
      </c>
      <c r="AF162" s="23">
        <v>0.1349082577666</v>
      </c>
      <c r="AG162" s="21">
        <v>0</v>
      </c>
      <c r="AH162" s="22">
        <v>0</v>
      </c>
      <c r="AI162" s="22">
        <v>0</v>
      </c>
      <c r="AJ162" s="22">
        <v>0</v>
      </c>
      <c r="AK162" s="23">
        <v>0</v>
      </c>
      <c r="AL162" s="21">
        <v>0.0199627984333</v>
      </c>
      <c r="AM162" s="22">
        <v>0</v>
      </c>
      <c r="AN162" s="22">
        <v>0</v>
      </c>
      <c r="AO162" s="22">
        <v>0</v>
      </c>
      <c r="AP162" s="23">
        <v>0.0116378394333</v>
      </c>
      <c r="AQ162" s="21">
        <v>0</v>
      </c>
      <c r="AR162" s="22">
        <v>0</v>
      </c>
      <c r="AS162" s="22">
        <v>0</v>
      </c>
      <c r="AT162" s="22">
        <v>0</v>
      </c>
      <c r="AU162" s="23">
        <v>0</v>
      </c>
      <c r="AV162" s="21">
        <v>34.5243067509922</v>
      </c>
      <c r="AW162" s="22">
        <v>371.3640477379785</v>
      </c>
      <c r="AX162" s="22">
        <v>58.435326487833194</v>
      </c>
      <c r="AY162" s="22">
        <v>0</v>
      </c>
      <c r="AZ162" s="23">
        <v>177.50853641960998</v>
      </c>
      <c r="BA162" s="21">
        <v>0</v>
      </c>
      <c r="BB162" s="22">
        <v>0</v>
      </c>
      <c r="BC162" s="22">
        <v>0</v>
      </c>
      <c r="BD162" s="22">
        <v>0</v>
      </c>
      <c r="BE162" s="23">
        <v>0</v>
      </c>
      <c r="BF162" s="21">
        <v>13.586374101767003</v>
      </c>
      <c r="BG162" s="22">
        <v>61.947422221364015</v>
      </c>
      <c r="BH162" s="22">
        <v>10.2923007295998</v>
      </c>
      <c r="BI162" s="22">
        <v>0</v>
      </c>
      <c r="BJ162" s="23">
        <v>32.649842534589595</v>
      </c>
      <c r="BK162" s="24">
        <f t="shared" si="9"/>
        <v>2949.592662929454</v>
      </c>
    </row>
    <row r="163" spans="1:63" s="25" customFormat="1" ht="15">
      <c r="A163" s="20"/>
      <c r="B163" s="7" t="s">
        <v>237</v>
      </c>
      <c r="C163" s="21">
        <v>0</v>
      </c>
      <c r="D163" s="22">
        <v>0.6697673755</v>
      </c>
      <c r="E163" s="22">
        <v>0</v>
      </c>
      <c r="F163" s="22">
        <v>0</v>
      </c>
      <c r="G163" s="23">
        <v>0</v>
      </c>
      <c r="H163" s="21">
        <v>23.038213147162097</v>
      </c>
      <c r="I163" s="22">
        <v>6.9461914789656</v>
      </c>
      <c r="J163" s="22">
        <v>0</v>
      </c>
      <c r="K163" s="22">
        <v>0</v>
      </c>
      <c r="L163" s="23">
        <v>43.869886941964104</v>
      </c>
      <c r="M163" s="21">
        <v>0</v>
      </c>
      <c r="N163" s="22">
        <v>0</v>
      </c>
      <c r="O163" s="22">
        <v>0</v>
      </c>
      <c r="P163" s="22">
        <v>0</v>
      </c>
      <c r="Q163" s="23">
        <v>0</v>
      </c>
      <c r="R163" s="21">
        <v>8.5140117006952</v>
      </c>
      <c r="S163" s="22">
        <v>4.8645004686663</v>
      </c>
      <c r="T163" s="22">
        <v>0</v>
      </c>
      <c r="U163" s="22">
        <v>0</v>
      </c>
      <c r="V163" s="23">
        <v>12.423779900631699</v>
      </c>
      <c r="W163" s="21">
        <v>0</v>
      </c>
      <c r="X163" s="22">
        <v>0</v>
      </c>
      <c r="Y163" s="22">
        <v>0</v>
      </c>
      <c r="Z163" s="22">
        <v>0</v>
      </c>
      <c r="AA163" s="23">
        <v>0</v>
      </c>
      <c r="AB163" s="21">
        <v>0.20563366923259996</v>
      </c>
      <c r="AC163" s="22">
        <v>0</v>
      </c>
      <c r="AD163" s="22">
        <v>0</v>
      </c>
      <c r="AE163" s="22">
        <v>0</v>
      </c>
      <c r="AF163" s="23">
        <v>0.5226044115331</v>
      </c>
      <c r="AG163" s="21">
        <v>0</v>
      </c>
      <c r="AH163" s="22">
        <v>0</v>
      </c>
      <c r="AI163" s="22">
        <v>0</v>
      </c>
      <c r="AJ163" s="22">
        <v>0</v>
      </c>
      <c r="AK163" s="23">
        <v>0</v>
      </c>
      <c r="AL163" s="21">
        <v>0.05525600989979999</v>
      </c>
      <c r="AM163" s="22">
        <v>0.0047577684333</v>
      </c>
      <c r="AN163" s="22">
        <v>0</v>
      </c>
      <c r="AO163" s="22">
        <v>0</v>
      </c>
      <c r="AP163" s="23">
        <v>0</v>
      </c>
      <c r="AQ163" s="21">
        <v>0</v>
      </c>
      <c r="AR163" s="22">
        <v>0</v>
      </c>
      <c r="AS163" s="22">
        <v>0</v>
      </c>
      <c r="AT163" s="22">
        <v>0</v>
      </c>
      <c r="AU163" s="23">
        <v>0</v>
      </c>
      <c r="AV163" s="21">
        <v>272.469492995423</v>
      </c>
      <c r="AW163" s="22">
        <v>276.05479991702987</v>
      </c>
      <c r="AX163" s="22">
        <v>0</v>
      </c>
      <c r="AY163" s="22">
        <v>0</v>
      </c>
      <c r="AZ163" s="23">
        <v>703.7223932416775</v>
      </c>
      <c r="BA163" s="21">
        <v>0</v>
      </c>
      <c r="BB163" s="22">
        <v>0</v>
      </c>
      <c r="BC163" s="22">
        <v>0</v>
      </c>
      <c r="BD163" s="22">
        <v>0</v>
      </c>
      <c r="BE163" s="23">
        <v>0</v>
      </c>
      <c r="BF163" s="21">
        <v>131.67634335042024</v>
      </c>
      <c r="BG163" s="22">
        <v>39.7074803421254</v>
      </c>
      <c r="BH163" s="22">
        <v>0</v>
      </c>
      <c r="BI163" s="22">
        <v>0</v>
      </c>
      <c r="BJ163" s="23">
        <v>154.21813228999295</v>
      </c>
      <c r="BK163" s="24">
        <f t="shared" si="9"/>
        <v>1678.9632450093527</v>
      </c>
    </row>
    <row r="164" spans="1:63" s="25" customFormat="1" ht="15">
      <c r="A164" s="20"/>
      <c r="B164" s="7" t="s">
        <v>238</v>
      </c>
      <c r="C164" s="21">
        <v>0</v>
      </c>
      <c r="D164" s="22">
        <v>0.7028565180999</v>
      </c>
      <c r="E164" s="22">
        <v>0</v>
      </c>
      <c r="F164" s="22">
        <v>0</v>
      </c>
      <c r="G164" s="23">
        <v>0</v>
      </c>
      <c r="H164" s="21">
        <v>14.874065128131098</v>
      </c>
      <c r="I164" s="22">
        <v>68.5338535480661</v>
      </c>
      <c r="J164" s="22">
        <v>0</v>
      </c>
      <c r="K164" s="22">
        <v>0</v>
      </c>
      <c r="L164" s="23">
        <v>32.8435501207657</v>
      </c>
      <c r="M164" s="21">
        <v>0</v>
      </c>
      <c r="N164" s="22">
        <v>0</v>
      </c>
      <c r="O164" s="22">
        <v>0</v>
      </c>
      <c r="P164" s="22">
        <v>0</v>
      </c>
      <c r="Q164" s="23">
        <v>0</v>
      </c>
      <c r="R164" s="21">
        <v>3.2662330433975</v>
      </c>
      <c r="S164" s="22">
        <v>3.9807033549665003</v>
      </c>
      <c r="T164" s="22">
        <v>0.1683657619</v>
      </c>
      <c r="U164" s="22">
        <v>0</v>
      </c>
      <c r="V164" s="23">
        <v>3.2831039820992</v>
      </c>
      <c r="W164" s="21">
        <v>0</v>
      </c>
      <c r="X164" s="22">
        <v>0</v>
      </c>
      <c r="Y164" s="22">
        <v>0</v>
      </c>
      <c r="Z164" s="22">
        <v>0</v>
      </c>
      <c r="AA164" s="23">
        <v>0</v>
      </c>
      <c r="AB164" s="21">
        <v>0.1095341141662</v>
      </c>
      <c r="AC164" s="22">
        <v>0.1318161142</v>
      </c>
      <c r="AD164" s="22">
        <v>0</v>
      </c>
      <c r="AE164" s="22">
        <v>0</v>
      </c>
      <c r="AF164" s="23">
        <v>0.0178016812333</v>
      </c>
      <c r="AG164" s="21">
        <v>0</v>
      </c>
      <c r="AH164" s="22">
        <v>0</v>
      </c>
      <c r="AI164" s="22">
        <v>0</v>
      </c>
      <c r="AJ164" s="22">
        <v>0</v>
      </c>
      <c r="AK164" s="23">
        <v>0</v>
      </c>
      <c r="AL164" s="21">
        <v>0.0665889639999</v>
      </c>
      <c r="AM164" s="22">
        <v>0</v>
      </c>
      <c r="AN164" s="22">
        <v>0</v>
      </c>
      <c r="AO164" s="22">
        <v>0</v>
      </c>
      <c r="AP164" s="23">
        <v>0</v>
      </c>
      <c r="AQ164" s="21">
        <v>0</v>
      </c>
      <c r="AR164" s="22">
        <v>0</v>
      </c>
      <c r="AS164" s="22">
        <v>0</v>
      </c>
      <c r="AT164" s="22">
        <v>0</v>
      </c>
      <c r="AU164" s="23">
        <v>0</v>
      </c>
      <c r="AV164" s="21">
        <v>54.00205807334978</v>
      </c>
      <c r="AW164" s="22">
        <v>360.98856082038895</v>
      </c>
      <c r="AX164" s="22">
        <v>4.4656053315333</v>
      </c>
      <c r="AY164" s="22">
        <v>0</v>
      </c>
      <c r="AZ164" s="23">
        <v>363.2458783597691</v>
      </c>
      <c r="BA164" s="21">
        <v>0</v>
      </c>
      <c r="BB164" s="22">
        <v>0</v>
      </c>
      <c r="BC164" s="22">
        <v>0</v>
      </c>
      <c r="BD164" s="22">
        <v>0</v>
      </c>
      <c r="BE164" s="23">
        <v>0</v>
      </c>
      <c r="BF164" s="21">
        <v>13.969412023735002</v>
      </c>
      <c r="BG164" s="22">
        <v>17.473957672864298</v>
      </c>
      <c r="BH164" s="22">
        <v>0</v>
      </c>
      <c r="BI164" s="22">
        <v>0</v>
      </c>
      <c r="BJ164" s="23">
        <v>19.0015253717939</v>
      </c>
      <c r="BK164" s="24">
        <f t="shared" si="9"/>
        <v>961.1254699844599</v>
      </c>
    </row>
    <row r="165" spans="1:63" s="25" customFormat="1" ht="15">
      <c r="A165" s="20"/>
      <c r="B165" s="7" t="s">
        <v>239</v>
      </c>
      <c r="C165" s="21">
        <v>0</v>
      </c>
      <c r="D165" s="22">
        <v>0.6041945</v>
      </c>
      <c r="E165" s="22">
        <v>0</v>
      </c>
      <c r="F165" s="22">
        <v>0</v>
      </c>
      <c r="G165" s="23">
        <v>0</v>
      </c>
      <c r="H165" s="21">
        <v>36.04562184643029</v>
      </c>
      <c r="I165" s="22">
        <v>154.6065811989993</v>
      </c>
      <c r="J165" s="22">
        <v>0</v>
      </c>
      <c r="K165" s="22">
        <v>0</v>
      </c>
      <c r="L165" s="23">
        <v>173.4882063719321</v>
      </c>
      <c r="M165" s="21">
        <v>0</v>
      </c>
      <c r="N165" s="22">
        <v>0</v>
      </c>
      <c r="O165" s="22">
        <v>0</v>
      </c>
      <c r="P165" s="22">
        <v>0</v>
      </c>
      <c r="Q165" s="23">
        <v>0</v>
      </c>
      <c r="R165" s="21">
        <v>4.268263082129799</v>
      </c>
      <c r="S165" s="22">
        <v>24.9260634536332</v>
      </c>
      <c r="T165" s="22">
        <v>18.125835</v>
      </c>
      <c r="U165" s="22">
        <v>0</v>
      </c>
      <c r="V165" s="23">
        <v>38.131108732632796</v>
      </c>
      <c r="W165" s="21">
        <v>0</v>
      </c>
      <c r="X165" s="22">
        <v>0</v>
      </c>
      <c r="Y165" s="22">
        <v>0</v>
      </c>
      <c r="Z165" s="22">
        <v>0</v>
      </c>
      <c r="AA165" s="23">
        <v>0</v>
      </c>
      <c r="AB165" s="21">
        <v>0.07106002436640001</v>
      </c>
      <c r="AC165" s="22">
        <v>0</v>
      </c>
      <c r="AD165" s="22">
        <v>0</v>
      </c>
      <c r="AE165" s="22">
        <v>0</v>
      </c>
      <c r="AF165" s="23">
        <v>0</v>
      </c>
      <c r="AG165" s="21">
        <v>0</v>
      </c>
      <c r="AH165" s="22">
        <v>0</v>
      </c>
      <c r="AI165" s="22">
        <v>0</v>
      </c>
      <c r="AJ165" s="22">
        <v>0</v>
      </c>
      <c r="AK165" s="23">
        <v>0</v>
      </c>
      <c r="AL165" s="21">
        <v>0.010139574032999999</v>
      </c>
      <c r="AM165" s="22">
        <v>0</v>
      </c>
      <c r="AN165" s="22">
        <v>0</v>
      </c>
      <c r="AO165" s="22">
        <v>0</v>
      </c>
      <c r="AP165" s="23">
        <v>0</v>
      </c>
      <c r="AQ165" s="21">
        <v>0</v>
      </c>
      <c r="AR165" s="22">
        <v>0</v>
      </c>
      <c r="AS165" s="22">
        <v>0</v>
      </c>
      <c r="AT165" s="22">
        <v>0</v>
      </c>
      <c r="AU165" s="23">
        <v>0</v>
      </c>
      <c r="AV165" s="21">
        <v>10.710425782068699</v>
      </c>
      <c r="AW165" s="22">
        <v>27.63249146585849</v>
      </c>
      <c r="AX165" s="22">
        <v>0</v>
      </c>
      <c r="AY165" s="22">
        <v>0</v>
      </c>
      <c r="AZ165" s="23">
        <v>75.4194036450255</v>
      </c>
      <c r="BA165" s="21">
        <v>0</v>
      </c>
      <c r="BB165" s="22">
        <v>0</v>
      </c>
      <c r="BC165" s="22">
        <v>0</v>
      </c>
      <c r="BD165" s="22">
        <v>0</v>
      </c>
      <c r="BE165" s="23">
        <v>0</v>
      </c>
      <c r="BF165" s="21">
        <v>7.7285085325309</v>
      </c>
      <c r="BG165" s="22">
        <v>6.952248464465699</v>
      </c>
      <c r="BH165" s="22">
        <v>1.0230112666665998</v>
      </c>
      <c r="BI165" s="22">
        <v>0</v>
      </c>
      <c r="BJ165" s="23">
        <v>17.1146076259942</v>
      </c>
      <c r="BK165" s="24">
        <f>SUM(C165:BJ165)</f>
        <v>596.8577705667669</v>
      </c>
    </row>
    <row r="166" spans="1:63" s="25" customFormat="1" ht="15">
      <c r="A166" s="20"/>
      <c r="B166" s="7" t="s">
        <v>240</v>
      </c>
      <c r="C166" s="21">
        <v>0</v>
      </c>
      <c r="D166" s="22">
        <v>6.3681089999999</v>
      </c>
      <c r="E166" s="22">
        <v>0</v>
      </c>
      <c r="F166" s="22">
        <v>0</v>
      </c>
      <c r="G166" s="23">
        <v>0</v>
      </c>
      <c r="H166" s="21">
        <v>4.6905360179985</v>
      </c>
      <c r="I166" s="22">
        <v>0</v>
      </c>
      <c r="J166" s="22">
        <v>0</v>
      </c>
      <c r="K166" s="22">
        <v>0</v>
      </c>
      <c r="L166" s="23">
        <v>1.426496479366</v>
      </c>
      <c r="M166" s="21">
        <v>0</v>
      </c>
      <c r="N166" s="22">
        <v>0</v>
      </c>
      <c r="O166" s="22">
        <v>0</v>
      </c>
      <c r="P166" s="22">
        <v>0</v>
      </c>
      <c r="Q166" s="23">
        <v>0</v>
      </c>
      <c r="R166" s="21">
        <v>1.5332299448986002</v>
      </c>
      <c r="S166" s="22">
        <v>0</v>
      </c>
      <c r="T166" s="22">
        <v>0</v>
      </c>
      <c r="U166" s="22">
        <v>0</v>
      </c>
      <c r="V166" s="23">
        <v>0.43552483593300007</v>
      </c>
      <c r="W166" s="21">
        <v>0</v>
      </c>
      <c r="X166" s="22">
        <v>0</v>
      </c>
      <c r="Y166" s="22">
        <v>0</v>
      </c>
      <c r="Z166" s="22">
        <v>0</v>
      </c>
      <c r="AA166" s="23">
        <v>0</v>
      </c>
      <c r="AB166" s="21">
        <v>0.1159272785328</v>
      </c>
      <c r="AC166" s="22">
        <v>0</v>
      </c>
      <c r="AD166" s="22">
        <v>0</v>
      </c>
      <c r="AE166" s="22">
        <v>0</v>
      </c>
      <c r="AF166" s="23">
        <v>0.0906050058999</v>
      </c>
      <c r="AG166" s="21">
        <v>0</v>
      </c>
      <c r="AH166" s="22">
        <v>0</v>
      </c>
      <c r="AI166" s="22">
        <v>0</v>
      </c>
      <c r="AJ166" s="22">
        <v>0</v>
      </c>
      <c r="AK166" s="23">
        <v>0</v>
      </c>
      <c r="AL166" s="21">
        <v>0.0394482101331</v>
      </c>
      <c r="AM166" s="22">
        <v>0</v>
      </c>
      <c r="AN166" s="22">
        <v>0</v>
      </c>
      <c r="AO166" s="22">
        <v>0</v>
      </c>
      <c r="AP166" s="23">
        <v>0</v>
      </c>
      <c r="AQ166" s="21">
        <v>0</v>
      </c>
      <c r="AR166" s="22">
        <v>0</v>
      </c>
      <c r="AS166" s="22">
        <v>0</v>
      </c>
      <c r="AT166" s="22">
        <v>0</v>
      </c>
      <c r="AU166" s="23">
        <v>0</v>
      </c>
      <c r="AV166" s="21">
        <v>50.5426472678033</v>
      </c>
      <c r="AW166" s="22">
        <v>0.0011126167538316935</v>
      </c>
      <c r="AX166" s="22">
        <v>0</v>
      </c>
      <c r="AY166" s="22">
        <v>0</v>
      </c>
      <c r="AZ166" s="23">
        <v>103.3068638125249</v>
      </c>
      <c r="BA166" s="21">
        <v>0</v>
      </c>
      <c r="BB166" s="22">
        <v>0</v>
      </c>
      <c r="BC166" s="22">
        <v>0</v>
      </c>
      <c r="BD166" s="22">
        <v>0</v>
      </c>
      <c r="BE166" s="23">
        <v>0</v>
      </c>
      <c r="BF166" s="21">
        <v>24.699305028069997</v>
      </c>
      <c r="BG166" s="22">
        <v>0</v>
      </c>
      <c r="BH166" s="22">
        <v>0</v>
      </c>
      <c r="BI166" s="22">
        <v>0</v>
      </c>
      <c r="BJ166" s="23">
        <v>53.387153647695406</v>
      </c>
      <c r="BK166" s="24">
        <f>SUM(C166:BJ166)</f>
        <v>246.63695914560924</v>
      </c>
    </row>
    <row r="167" spans="1:63" s="25" customFormat="1" ht="15">
      <c r="A167" s="20"/>
      <c r="B167" s="7" t="s">
        <v>241</v>
      </c>
      <c r="C167" s="21">
        <v>0</v>
      </c>
      <c r="D167" s="22">
        <v>221.8675453021666</v>
      </c>
      <c r="E167" s="22">
        <v>0</v>
      </c>
      <c r="F167" s="22">
        <v>0</v>
      </c>
      <c r="G167" s="23">
        <v>0</v>
      </c>
      <c r="H167" s="21">
        <v>14.972738795096399</v>
      </c>
      <c r="I167" s="22">
        <v>179.03516597846473</v>
      </c>
      <c r="J167" s="22">
        <v>24.1724975849333</v>
      </c>
      <c r="K167" s="22">
        <v>0</v>
      </c>
      <c r="L167" s="23">
        <v>177.0596991925983</v>
      </c>
      <c r="M167" s="21">
        <v>0</v>
      </c>
      <c r="N167" s="22">
        <v>0</v>
      </c>
      <c r="O167" s="22">
        <v>0</v>
      </c>
      <c r="P167" s="22">
        <v>0</v>
      </c>
      <c r="Q167" s="23">
        <v>0</v>
      </c>
      <c r="R167" s="21">
        <v>10.7005655424307</v>
      </c>
      <c r="S167" s="22">
        <v>97.40609576733219</v>
      </c>
      <c r="T167" s="22">
        <v>77.9570302914665</v>
      </c>
      <c r="U167" s="22">
        <v>0</v>
      </c>
      <c r="V167" s="23">
        <v>44.16612055376561</v>
      </c>
      <c r="W167" s="21">
        <v>0</v>
      </c>
      <c r="X167" s="22">
        <v>0.1565940542333</v>
      </c>
      <c r="Y167" s="22">
        <v>0</v>
      </c>
      <c r="Z167" s="22">
        <v>0</v>
      </c>
      <c r="AA167" s="23">
        <v>0</v>
      </c>
      <c r="AB167" s="21">
        <v>1.2523704530991</v>
      </c>
      <c r="AC167" s="22">
        <v>5.8573068586331</v>
      </c>
      <c r="AD167" s="22">
        <v>0</v>
      </c>
      <c r="AE167" s="22">
        <v>0</v>
      </c>
      <c r="AF167" s="23">
        <v>2.0967090898325997</v>
      </c>
      <c r="AG167" s="21">
        <v>0</v>
      </c>
      <c r="AH167" s="22">
        <v>0</v>
      </c>
      <c r="AI167" s="22">
        <v>0</v>
      </c>
      <c r="AJ167" s="22">
        <v>0</v>
      </c>
      <c r="AK167" s="23">
        <v>0</v>
      </c>
      <c r="AL167" s="21">
        <v>0.08771992843279999</v>
      </c>
      <c r="AM167" s="22">
        <v>0</v>
      </c>
      <c r="AN167" s="22">
        <v>0</v>
      </c>
      <c r="AO167" s="22">
        <v>0</v>
      </c>
      <c r="AP167" s="23">
        <v>0</v>
      </c>
      <c r="AQ167" s="21">
        <v>0</v>
      </c>
      <c r="AR167" s="22">
        <v>0.2803371698</v>
      </c>
      <c r="AS167" s="22">
        <v>0</v>
      </c>
      <c r="AT167" s="22">
        <v>0</v>
      </c>
      <c r="AU167" s="23">
        <v>0</v>
      </c>
      <c r="AV167" s="21">
        <v>322.0946272542394</v>
      </c>
      <c r="AW167" s="22">
        <v>1229.0986627113189</v>
      </c>
      <c r="AX167" s="22">
        <v>24.4461381814996</v>
      </c>
      <c r="AY167" s="22">
        <v>0</v>
      </c>
      <c r="AZ167" s="23">
        <v>2640.2504470945296</v>
      </c>
      <c r="BA167" s="21">
        <v>0</v>
      </c>
      <c r="BB167" s="22">
        <v>0</v>
      </c>
      <c r="BC167" s="22">
        <v>0</v>
      </c>
      <c r="BD167" s="22">
        <v>0</v>
      </c>
      <c r="BE167" s="23">
        <v>0</v>
      </c>
      <c r="BF167" s="21">
        <v>243.85354551355616</v>
      </c>
      <c r="BG167" s="22">
        <v>479.81809795248085</v>
      </c>
      <c r="BH167" s="22">
        <v>320.3668974074321</v>
      </c>
      <c r="BI167" s="22">
        <v>0</v>
      </c>
      <c r="BJ167" s="23">
        <v>620.6108350222512</v>
      </c>
      <c r="BK167" s="24">
        <f>SUM(C167:BJ167)</f>
        <v>6737.6077476995915</v>
      </c>
    </row>
    <row r="168" spans="1:63" s="25" customFormat="1" ht="15">
      <c r="A168" s="20"/>
      <c r="B168" s="7" t="s">
        <v>242</v>
      </c>
      <c r="C168" s="21">
        <v>0</v>
      </c>
      <c r="D168" s="22">
        <v>768.9690637222332</v>
      </c>
      <c r="E168" s="22">
        <v>0</v>
      </c>
      <c r="F168" s="22">
        <v>0</v>
      </c>
      <c r="G168" s="23">
        <v>0</v>
      </c>
      <c r="H168" s="21">
        <v>11.0569982349637</v>
      </c>
      <c r="I168" s="22">
        <v>2816.2675709371656</v>
      </c>
      <c r="J168" s="22">
        <v>4.3809169716332</v>
      </c>
      <c r="K168" s="22">
        <v>0</v>
      </c>
      <c r="L168" s="23">
        <v>279.3464007027979</v>
      </c>
      <c r="M168" s="21">
        <v>0</v>
      </c>
      <c r="N168" s="22">
        <v>0</v>
      </c>
      <c r="O168" s="22">
        <v>0</v>
      </c>
      <c r="P168" s="22">
        <v>0</v>
      </c>
      <c r="Q168" s="23">
        <v>0</v>
      </c>
      <c r="R168" s="21">
        <v>6.7717621127308005</v>
      </c>
      <c r="S168" s="22">
        <v>113.4188582846659</v>
      </c>
      <c r="T168" s="22">
        <v>18.6463352887332</v>
      </c>
      <c r="U168" s="22">
        <v>0</v>
      </c>
      <c r="V168" s="23">
        <v>24.02563407879891</v>
      </c>
      <c r="W168" s="21">
        <v>0</v>
      </c>
      <c r="X168" s="22">
        <v>0</v>
      </c>
      <c r="Y168" s="22">
        <v>0</v>
      </c>
      <c r="Z168" s="22">
        <v>0</v>
      </c>
      <c r="AA168" s="23">
        <v>0</v>
      </c>
      <c r="AB168" s="21">
        <v>0.0678118719332</v>
      </c>
      <c r="AC168" s="22">
        <v>0.0058255361665999995</v>
      </c>
      <c r="AD168" s="22">
        <v>0</v>
      </c>
      <c r="AE168" s="22">
        <v>0</v>
      </c>
      <c r="AF168" s="23">
        <v>0.0666765875</v>
      </c>
      <c r="AG168" s="21">
        <v>0</v>
      </c>
      <c r="AH168" s="22">
        <v>0</v>
      </c>
      <c r="AI168" s="22">
        <v>0</v>
      </c>
      <c r="AJ168" s="22">
        <v>0</v>
      </c>
      <c r="AK168" s="23">
        <v>0</v>
      </c>
      <c r="AL168" s="21">
        <v>0.0015301564998</v>
      </c>
      <c r="AM168" s="22">
        <v>0</v>
      </c>
      <c r="AN168" s="22">
        <v>0</v>
      </c>
      <c r="AO168" s="22">
        <v>0</v>
      </c>
      <c r="AP168" s="23">
        <v>0.0186596256333</v>
      </c>
      <c r="AQ168" s="21">
        <v>0</v>
      </c>
      <c r="AR168" s="22">
        <v>232.14789322779987</v>
      </c>
      <c r="AS168" s="22">
        <v>0</v>
      </c>
      <c r="AT168" s="22">
        <v>0</v>
      </c>
      <c r="AU168" s="23">
        <v>0</v>
      </c>
      <c r="AV168" s="21">
        <v>49.9223595554769</v>
      </c>
      <c r="AW168" s="22">
        <v>677.6770921951311</v>
      </c>
      <c r="AX168" s="22">
        <v>3.5938476390998995</v>
      </c>
      <c r="AY168" s="22">
        <v>0</v>
      </c>
      <c r="AZ168" s="23">
        <v>647.3911260142257</v>
      </c>
      <c r="BA168" s="21">
        <v>0</v>
      </c>
      <c r="BB168" s="22">
        <v>0</v>
      </c>
      <c r="BC168" s="22">
        <v>0</v>
      </c>
      <c r="BD168" s="22">
        <v>0</v>
      </c>
      <c r="BE168" s="23">
        <v>0</v>
      </c>
      <c r="BF168" s="21">
        <v>17.644983015954097</v>
      </c>
      <c r="BG168" s="22">
        <v>67.6110652824635</v>
      </c>
      <c r="BH168" s="22">
        <v>19.746122652533003</v>
      </c>
      <c r="BI168" s="22">
        <v>0</v>
      </c>
      <c r="BJ168" s="23">
        <v>95.63909082348351</v>
      </c>
      <c r="BK168" s="24">
        <f>SUM(C168:BJ168)</f>
        <v>5854.417624517623</v>
      </c>
    </row>
    <row r="169" spans="1:63" s="30" customFormat="1" ht="15">
      <c r="A169" s="20"/>
      <c r="B169" s="8" t="s">
        <v>18</v>
      </c>
      <c r="C169" s="26">
        <f aca="true" t="shared" si="10" ref="C169:AH169">SUM(C154:C168)</f>
        <v>0</v>
      </c>
      <c r="D169" s="27">
        <f t="shared" si="10"/>
        <v>2042.9470300079986</v>
      </c>
      <c r="E169" s="27">
        <f t="shared" si="10"/>
        <v>0</v>
      </c>
      <c r="F169" s="27">
        <f t="shared" si="10"/>
        <v>0</v>
      </c>
      <c r="G169" s="28">
        <f t="shared" si="10"/>
        <v>0</v>
      </c>
      <c r="H169" s="26">
        <f t="shared" si="10"/>
        <v>241.9606868505512</v>
      </c>
      <c r="I169" s="27">
        <f t="shared" si="10"/>
        <v>13163.207125655948</v>
      </c>
      <c r="J169" s="27">
        <f t="shared" si="10"/>
        <v>169.2509278031324</v>
      </c>
      <c r="K169" s="27">
        <f t="shared" si="10"/>
        <v>0</v>
      </c>
      <c r="L169" s="28">
        <f t="shared" si="10"/>
        <v>1896.8126260635404</v>
      </c>
      <c r="M169" s="26">
        <f t="shared" si="10"/>
        <v>0</v>
      </c>
      <c r="N169" s="27">
        <f t="shared" si="10"/>
        <v>0</v>
      </c>
      <c r="O169" s="27">
        <f t="shared" si="10"/>
        <v>0</v>
      </c>
      <c r="P169" s="27">
        <f t="shared" si="10"/>
        <v>0</v>
      </c>
      <c r="Q169" s="28">
        <f t="shared" si="10"/>
        <v>0</v>
      </c>
      <c r="R169" s="26">
        <f t="shared" si="10"/>
        <v>140.38352610475482</v>
      </c>
      <c r="S169" s="27">
        <f t="shared" si="10"/>
        <v>757.3346772910919</v>
      </c>
      <c r="T169" s="27">
        <f t="shared" si="10"/>
        <v>310.6327382166321</v>
      </c>
      <c r="U169" s="27">
        <f t="shared" si="10"/>
        <v>0</v>
      </c>
      <c r="V169" s="28">
        <f t="shared" si="10"/>
        <v>382.19553296135103</v>
      </c>
      <c r="W169" s="26">
        <f t="shared" si="10"/>
        <v>0</v>
      </c>
      <c r="X169" s="27">
        <f t="shared" si="10"/>
        <v>0.1565940542333</v>
      </c>
      <c r="Y169" s="27">
        <f t="shared" si="10"/>
        <v>0</v>
      </c>
      <c r="Z169" s="27">
        <f t="shared" si="10"/>
        <v>0</v>
      </c>
      <c r="AA169" s="28">
        <f t="shared" si="10"/>
        <v>0</v>
      </c>
      <c r="AB169" s="26">
        <f t="shared" si="10"/>
        <v>2.6426526844273</v>
      </c>
      <c r="AC169" s="27">
        <f t="shared" si="10"/>
        <v>11.356360714166101</v>
      </c>
      <c r="AD169" s="27">
        <f t="shared" si="10"/>
        <v>2.5349250862333</v>
      </c>
      <c r="AE169" s="27">
        <f t="shared" si="10"/>
        <v>0</v>
      </c>
      <c r="AF169" s="28">
        <f t="shared" si="10"/>
        <v>12.911619179997599</v>
      </c>
      <c r="AG169" s="26">
        <f t="shared" si="10"/>
        <v>0</v>
      </c>
      <c r="AH169" s="27">
        <f t="shared" si="10"/>
        <v>0</v>
      </c>
      <c r="AI169" s="27">
        <f aca="true" t="shared" si="11" ref="AI169:BK169">SUM(AI154:AI168)</f>
        <v>0</v>
      </c>
      <c r="AJ169" s="27">
        <f t="shared" si="11"/>
        <v>0</v>
      </c>
      <c r="AK169" s="28">
        <f t="shared" si="11"/>
        <v>0</v>
      </c>
      <c r="AL169" s="26">
        <f t="shared" si="11"/>
        <v>0.45719363956349995</v>
      </c>
      <c r="AM169" s="27">
        <f t="shared" si="11"/>
        <v>0.016037729733199998</v>
      </c>
      <c r="AN169" s="27">
        <f t="shared" si="11"/>
        <v>0</v>
      </c>
      <c r="AO169" s="27">
        <f t="shared" si="11"/>
        <v>0</v>
      </c>
      <c r="AP169" s="28">
        <f t="shared" si="11"/>
        <v>0.0384985047664</v>
      </c>
      <c r="AQ169" s="26">
        <f t="shared" si="11"/>
        <v>0</v>
      </c>
      <c r="AR169" s="27">
        <f t="shared" si="11"/>
        <v>238.58500647259967</v>
      </c>
      <c r="AS169" s="27">
        <f t="shared" si="11"/>
        <v>0</v>
      </c>
      <c r="AT169" s="27">
        <f t="shared" si="11"/>
        <v>0</v>
      </c>
      <c r="AU169" s="28">
        <f t="shared" si="11"/>
        <v>0</v>
      </c>
      <c r="AV169" s="26">
        <f t="shared" si="11"/>
        <v>1394.3744870083142</v>
      </c>
      <c r="AW169" s="27">
        <f t="shared" si="11"/>
        <v>5739.468669088389</v>
      </c>
      <c r="AX169" s="27">
        <f t="shared" si="11"/>
        <v>116.26828956903218</v>
      </c>
      <c r="AY169" s="27">
        <f t="shared" si="11"/>
        <v>0</v>
      </c>
      <c r="AZ169" s="28">
        <f t="shared" si="11"/>
        <v>8337.8075103287</v>
      </c>
      <c r="BA169" s="26">
        <f t="shared" si="11"/>
        <v>0</v>
      </c>
      <c r="BB169" s="27">
        <f t="shared" si="11"/>
        <v>0</v>
      </c>
      <c r="BC169" s="27">
        <f t="shared" si="11"/>
        <v>0</v>
      </c>
      <c r="BD169" s="27">
        <f t="shared" si="11"/>
        <v>0</v>
      </c>
      <c r="BE169" s="28">
        <f t="shared" si="11"/>
        <v>0</v>
      </c>
      <c r="BF169" s="26">
        <f t="shared" si="11"/>
        <v>921.1097992083805</v>
      </c>
      <c r="BG169" s="27">
        <f t="shared" si="11"/>
        <v>1278.2045052474866</v>
      </c>
      <c r="BH169" s="27">
        <f t="shared" si="11"/>
        <v>622.644440935863</v>
      </c>
      <c r="BI169" s="27">
        <f t="shared" si="11"/>
        <v>0</v>
      </c>
      <c r="BJ169" s="28">
        <f t="shared" si="11"/>
        <v>1965.0713913048821</v>
      </c>
      <c r="BK169" s="29">
        <f t="shared" si="11"/>
        <v>39748.37285171177</v>
      </c>
    </row>
    <row r="170" spans="1:63" s="30" customFormat="1" ht="15">
      <c r="A170" s="20"/>
      <c r="B170" s="8" t="s">
        <v>19</v>
      </c>
      <c r="C170" s="26">
        <f aca="true" t="shared" si="12" ref="C170:AH170">C169+C152+C149+C145+C15+C11</f>
        <v>0</v>
      </c>
      <c r="D170" s="27">
        <f t="shared" si="12"/>
        <v>4277.226665012564</v>
      </c>
      <c r="E170" s="27">
        <f t="shared" si="12"/>
        <v>0</v>
      </c>
      <c r="F170" s="27">
        <f t="shared" si="12"/>
        <v>0</v>
      </c>
      <c r="G170" s="28">
        <f t="shared" si="12"/>
        <v>0</v>
      </c>
      <c r="H170" s="26">
        <f t="shared" si="12"/>
        <v>617.3685977573359</v>
      </c>
      <c r="I170" s="27">
        <f t="shared" si="12"/>
        <v>32255.776074452788</v>
      </c>
      <c r="J170" s="27">
        <f t="shared" si="12"/>
        <v>1612.5396128553648</v>
      </c>
      <c r="K170" s="27">
        <f t="shared" si="12"/>
        <v>0</v>
      </c>
      <c r="L170" s="28">
        <f t="shared" si="12"/>
        <v>4221.262028536838</v>
      </c>
      <c r="M170" s="26">
        <f t="shared" si="12"/>
        <v>0</v>
      </c>
      <c r="N170" s="27">
        <f t="shared" si="12"/>
        <v>0</v>
      </c>
      <c r="O170" s="27">
        <f t="shared" si="12"/>
        <v>0</v>
      </c>
      <c r="P170" s="27">
        <f t="shared" si="12"/>
        <v>0</v>
      </c>
      <c r="Q170" s="28">
        <f t="shared" si="12"/>
        <v>0</v>
      </c>
      <c r="R170" s="26">
        <f t="shared" si="12"/>
        <v>354.911059269245</v>
      </c>
      <c r="S170" s="27">
        <f t="shared" si="12"/>
        <v>1703.959153238884</v>
      </c>
      <c r="T170" s="27">
        <f t="shared" si="12"/>
        <v>1094.734549121264</v>
      </c>
      <c r="U170" s="27">
        <f t="shared" si="12"/>
        <v>0</v>
      </c>
      <c r="V170" s="28">
        <f t="shared" si="12"/>
        <v>864.9723595070674</v>
      </c>
      <c r="W170" s="26">
        <f t="shared" si="12"/>
        <v>0</v>
      </c>
      <c r="X170" s="27">
        <f t="shared" si="12"/>
        <v>50.741961939066606</v>
      </c>
      <c r="Y170" s="27">
        <f t="shared" si="12"/>
        <v>0</v>
      </c>
      <c r="Z170" s="27">
        <f t="shared" si="12"/>
        <v>0</v>
      </c>
      <c r="AA170" s="28">
        <f t="shared" si="12"/>
        <v>0</v>
      </c>
      <c r="AB170" s="26">
        <f t="shared" si="12"/>
        <v>3.6350805834577002</v>
      </c>
      <c r="AC170" s="27">
        <f t="shared" si="12"/>
        <v>25.085141066632303</v>
      </c>
      <c r="AD170" s="27">
        <f t="shared" si="12"/>
        <v>2.5349250862333</v>
      </c>
      <c r="AE170" s="27">
        <f t="shared" si="12"/>
        <v>0</v>
      </c>
      <c r="AF170" s="28">
        <f t="shared" si="12"/>
        <v>40.5354997880627</v>
      </c>
      <c r="AG170" s="26">
        <f t="shared" si="12"/>
        <v>0</v>
      </c>
      <c r="AH170" s="27">
        <f t="shared" si="12"/>
        <v>0</v>
      </c>
      <c r="AI170" s="27">
        <f aca="true" t="shared" si="13" ref="AI170:BK170">AI169+AI152+AI149+AI145+AI15+AI11</f>
        <v>0</v>
      </c>
      <c r="AJ170" s="27">
        <f t="shared" si="13"/>
        <v>0</v>
      </c>
      <c r="AK170" s="28">
        <f t="shared" si="13"/>
        <v>0</v>
      </c>
      <c r="AL170" s="26">
        <f t="shared" si="13"/>
        <v>0.8948495173283</v>
      </c>
      <c r="AM170" s="27">
        <f t="shared" si="13"/>
        <v>0.019313070599599996</v>
      </c>
      <c r="AN170" s="27">
        <f t="shared" si="13"/>
        <v>0</v>
      </c>
      <c r="AO170" s="27">
        <f t="shared" si="13"/>
        <v>0</v>
      </c>
      <c r="AP170" s="28">
        <f t="shared" si="13"/>
        <v>1.1241938229321002</v>
      </c>
      <c r="AQ170" s="26">
        <f t="shared" si="13"/>
        <v>0</v>
      </c>
      <c r="AR170" s="27">
        <f t="shared" si="13"/>
        <v>967.1739156800994</v>
      </c>
      <c r="AS170" s="27">
        <f t="shared" si="13"/>
        <v>0</v>
      </c>
      <c r="AT170" s="27">
        <f t="shared" si="13"/>
        <v>0</v>
      </c>
      <c r="AU170" s="28">
        <f t="shared" si="13"/>
        <v>0</v>
      </c>
      <c r="AV170" s="26">
        <f t="shared" si="13"/>
        <v>2091.7410205922415</v>
      </c>
      <c r="AW170" s="27">
        <f t="shared" si="13"/>
        <v>12927.517439808946</v>
      </c>
      <c r="AX170" s="27">
        <f t="shared" si="13"/>
        <v>568.6355756614313</v>
      </c>
      <c r="AY170" s="27">
        <f t="shared" si="13"/>
        <v>0</v>
      </c>
      <c r="AZ170" s="28">
        <f t="shared" si="13"/>
        <v>12861.09063821088</v>
      </c>
      <c r="BA170" s="26">
        <f t="shared" si="13"/>
        <v>0</v>
      </c>
      <c r="BB170" s="27">
        <f t="shared" si="13"/>
        <v>0</v>
      </c>
      <c r="BC170" s="27">
        <f t="shared" si="13"/>
        <v>0</v>
      </c>
      <c r="BD170" s="27">
        <f t="shared" si="13"/>
        <v>0</v>
      </c>
      <c r="BE170" s="28">
        <f t="shared" si="13"/>
        <v>0</v>
      </c>
      <c r="BF170" s="26">
        <f t="shared" si="13"/>
        <v>1236.702503421907</v>
      </c>
      <c r="BG170" s="27">
        <f t="shared" si="13"/>
        <v>2381.1397783803877</v>
      </c>
      <c r="BH170" s="27">
        <f t="shared" si="13"/>
        <v>857.5865947994605</v>
      </c>
      <c r="BI170" s="27">
        <f t="shared" si="13"/>
        <v>0</v>
      </c>
      <c r="BJ170" s="28">
        <f t="shared" si="13"/>
        <v>2797.268222842591</v>
      </c>
      <c r="BK170" s="28">
        <f t="shared" si="13"/>
        <v>83816.17675402362</v>
      </c>
    </row>
    <row r="171" spans="3:63" ht="15" customHeight="1"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</row>
    <row r="172" spans="1:63" s="25" customFormat="1" ht="15" customHeight="1">
      <c r="A172" s="20" t="s">
        <v>20</v>
      </c>
      <c r="B172" s="11" t="s">
        <v>21</v>
      </c>
      <c r="C172" s="32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4"/>
      <c r="BK172" s="35"/>
    </row>
    <row r="173" spans="1:63" s="25" customFormat="1" ht="15">
      <c r="A173" s="20" t="s">
        <v>7</v>
      </c>
      <c r="B173" s="36" t="s">
        <v>48</v>
      </c>
      <c r="C173" s="21"/>
      <c r="D173" s="22"/>
      <c r="E173" s="22"/>
      <c r="F173" s="22"/>
      <c r="G173" s="23"/>
      <c r="H173" s="21"/>
      <c r="I173" s="22"/>
      <c r="J173" s="22"/>
      <c r="K173" s="22"/>
      <c r="L173" s="23"/>
      <c r="M173" s="21"/>
      <c r="N173" s="22"/>
      <c r="O173" s="22"/>
      <c r="P173" s="22"/>
      <c r="Q173" s="23"/>
      <c r="R173" s="21"/>
      <c r="S173" s="22"/>
      <c r="T173" s="22"/>
      <c r="U173" s="22"/>
      <c r="V173" s="23"/>
      <c r="W173" s="21"/>
      <c r="X173" s="22"/>
      <c r="Y173" s="22"/>
      <c r="Z173" s="22"/>
      <c r="AA173" s="23"/>
      <c r="AB173" s="21"/>
      <c r="AC173" s="22"/>
      <c r="AD173" s="22"/>
      <c r="AE173" s="22"/>
      <c r="AF173" s="23"/>
      <c r="AG173" s="21"/>
      <c r="AH173" s="22"/>
      <c r="AI173" s="22"/>
      <c r="AJ173" s="22"/>
      <c r="AK173" s="23"/>
      <c r="AL173" s="21"/>
      <c r="AM173" s="22"/>
      <c r="AN173" s="22"/>
      <c r="AO173" s="22"/>
      <c r="AP173" s="23"/>
      <c r="AQ173" s="21"/>
      <c r="AR173" s="22"/>
      <c r="AS173" s="22"/>
      <c r="AT173" s="22"/>
      <c r="AU173" s="23"/>
      <c r="AV173" s="21"/>
      <c r="AW173" s="22"/>
      <c r="AX173" s="22"/>
      <c r="AY173" s="22"/>
      <c r="AZ173" s="23"/>
      <c r="BA173" s="21"/>
      <c r="BB173" s="22"/>
      <c r="BC173" s="22"/>
      <c r="BD173" s="22"/>
      <c r="BE173" s="23"/>
      <c r="BF173" s="21"/>
      <c r="BG173" s="22"/>
      <c r="BH173" s="22"/>
      <c r="BI173" s="22"/>
      <c r="BJ173" s="23"/>
      <c r="BK173" s="24"/>
    </row>
    <row r="174" spans="1:63" s="25" customFormat="1" ht="15">
      <c r="A174" s="20"/>
      <c r="B174" s="7" t="s">
        <v>243</v>
      </c>
      <c r="C174" s="21">
        <v>0</v>
      </c>
      <c r="D174" s="22">
        <v>0.6173010615666</v>
      </c>
      <c r="E174" s="22">
        <v>0</v>
      </c>
      <c r="F174" s="22">
        <v>0</v>
      </c>
      <c r="G174" s="23">
        <v>0</v>
      </c>
      <c r="H174" s="21">
        <v>398.6989438479902</v>
      </c>
      <c r="I174" s="22">
        <v>21.4415332431969</v>
      </c>
      <c r="J174" s="22">
        <v>0</v>
      </c>
      <c r="K174" s="22">
        <v>0</v>
      </c>
      <c r="L174" s="23">
        <v>47.3618861408296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270.7401129486592</v>
      </c>
      <c r="S174" s="22">
        <v>8.2984688315314</v>
      </c>
      <c r="T174" s="22">
        <v>0</v>
      </c>
      <c r="U174" s="22">
        <v>0</v>
      </c>
      <c r="V174" s="23">
        <v>18.436129554163905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11.994908546396697</v>
      </c>
      <c r="AC174" s="22">
        <v>0.31945484973280003</v>
      </c>
      <c r="AD174" s="22">
        <v>0</v>
      </c>
      <c r="AE174" s="22">
        <v>0</v>
      </c>
      <c r="AF174" s="23">
        <v>0.9122192787994001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6.438594692663502</v>
      </c>
      <c r="AM174" s="22">
        <v>0.163301686233</v>
      </c>
      <c r="AN174" s="22">
        <v>0</v>
      </c>
      <c r="AO174" s="22">
        <v>0</v>
      </c>
      <c r="AP174" s="23">
        <v>0.11536868519980001</v>
      </c>
      <c r="AQ174" s="21">
        <v>0</v>
      </c>
      <c r="AR174" s="22">
        <v>0</v>
      </c>
      <c r="AS174" s="22">
        <v>0</v>
      </c>
      <c r="AT174" s="22">
        <v>0</v>
      </c>
      <c r="AU174" s="23">
        <v>0</v>
      </c>
      <c r="AV174" s="21">
        <v>3836.99710805645</v>
      </c>
      <c r="AW174" s="22">
        <v>284.3776777070856</v>
      </c>
      <c r="AX174" s="22">
        <v>0</v>
      </c>
      <c r="AY174" s="22">
        <v>0.2676913685999</v>
      </c>
      <c r="AZ174" s="23">
        <v>1010.5995391728239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3102.13111847269</v>
      </c>
      <c r="BG174" s="22">
        <v>157.03551922037238</v>
      </c>
      <c r="BH174" s="22">
        <v>0</v>
      </c>
      <c r="BI174" s="22">
        <v>0</v>
      </c>
      <c r="BJ174" s="23">
        <v>359.57859780295115</v>
      </c>
      <c r="BK174" s="24">
        <f>SUM(C174:BJ174)</f>
        <v>9536.525475167933</v>
      </c>
    </row>
    <row r="175" spans="1:63" s="30" customFormat="1" ht="15">
      <c r="A175" s="20"/>
      <c r="B175" s="8" t="s">
        <v>9</v>
      </c>
      <c r="C175" s="26">
        <f aca="true" t="shared" si="14" ref="C175:AH175">SUM(C174:C174)</f>
        <v>0</v>
      </c>
      <c r="D175" s="27">
        <f t="shared" si="14"/>
        <v>0.6173010615666</v>
      </c>
      <c r="E175" s="27">
        <f t="shared" si="14"/>
        <v>0</v>
      </c>
      <c r="F175" s="27">
        <f t="shared" si="14"/>
        <v>0</v>
      </c>
      <c r="G175" s="28">
        <f t="shared" si="14"/>
        <v>0</v>
      </c>
      <c r="H175" s="26">
        <f t="shared" si="14"/>
        <v>398.6989438479902</v>
      </c>
      <c r="I175" s="27">
        <f t="shared" si="14"/>
        <v>21.4415332431969</v>
      </c>
      <c r="J175" s="27">
        <f t="shared" si="14"/>
        <v>0</v>
      </c>
      <c r="K175" s="27">
        <f t="shared" si="14"/>
        <v>0</v>
      </c>
      <c r="L175" s="28">
        <f t="shared" si="14"/>
        <v>47.3618861408296</v>
      </c>
      <c r="M175" s="26">
        <f t="shared" si="14"/>
        <v>0</v>
      </c>
      <c r="N175" s="27">
        <f t="shared" si="14"/>
        <v>0</v>
      </c>
      <c r="O175" s="27">
        <f t="shared" si="14"/>
        <v>0</v>
      </c>
      <c r="P175" s="27">
        <f t="shared" si="14"/>
        <v>0</v>
      </c>
      <c r="Q175" s="28">
        <f t="shared" si="14"/>
        <v>0</v>
      </c>
      <c r="R175" s="26">
        <f t="shared" si="14"/>
        <v>270.7401129486592</v>
      </c>
      <c r="S175" s="27">
        <f t="shared" si="14"/>
        <v>8.2984688315314</v>
      </c>
      <c r="T175" s="27">
        <f t="shared" si="14"/>
        <v>0</v>
      </c>
      <c r="U175" s="27">
        <f t="shared" si="14"/>
        <v>0</v>
      </c>
      <c r="V175" s="28">
        <f t="shared" si="14"/>
        <v>18.436129554163905</v>
      </c>
      <c r="W175" s="26">
        <f t="shared" si="14"/>
        <v>0</v>
      </c>
      <c r="X175" s="27">
        <f t="shared" si="14"/>
        <v>0</v>
      </c>
      <c r="Y175" s="27">
        <f t="shared" si="14"/>
        <v>0</v>
      </c>
      <c r="Z175" s="27">
        <f t="shared" si="14"/>
        <v>0</v>
      </c>
      <c r="AA175" s="28">
        <f t="shared" si="14"/>
        <v>0</v>
      </c>
      <c r="AB175" s="26">
        <f t="shared" si="14"/>
        <v>11.994908546396697</v>
      </c>
      <c r="AC175" s="27">
        <f t="shared" si="14"/>
        <v>0.31945484973280003</v>
      </c>
      <c r="AD175" s="27">
        <f t="shared" si="14"/>
        <v>0</v>
      </c>
      <c r="AE175" s="27">
        <f t="shared" si="14"/>
        <v>0</v>
      </c>
      <c r="AF175" s="28">
        <f t="shared" si="14"/>
        <v>0.9122192787994001</v>
      </c>
      <c r="AG175" s="26">
        <f t="shared" si="14"/>
        <v>0</v>
      </c>
      <c r="AH175" s="27">
        <f t="shared" si="14"/>
        <v>0</v>
      </c>
      <c r="AI175" s="27">
        <f aca="true" t="shared" si="15" ref="AI175:BK175">SUM(AI174:AI174)</f>
        <v>0</v>
      </c>
      <c r="AJ175" s="27">
        <f t="shared" si="15"/>
        <v>0</v>
      </c>
      <c r="AK175" s="28">
        <f t="shared" si="15"/>
        <v>0</v>
      </c>
      <c r="AL175" s="26">
        <f t="shared" si="15"/>
        <v>6.438594692663502</v>
      </c>
      <c r="AM175" s="27">
        <f t="shared" si="15"/>
        <v>0.163301686233</v>
      </c>
      <c r="AN175" s="27">
        <f t="shared" si="15"/>
        <v>0</v>
      </c>
      <c r="AO175" s="27">
        <f t="shared" si="15"/>
        <v>0</v>
      </c>
      <c r="AP175" s="28">
        <f t="shared" si="15"/>
        <v>0.11536868519980001</v>
      </c>
      <c r="AQ175" s="26">
        <f t="shared" si="15"/>
        <v>0</v>
      </c>
      <c r="AR175" s="27">
        <f t="shared" si="15"/>
        <v>0</v>
      </c>
      <c r="AS175" s="27">
        <f t="shared" si="15"/>
        <v>0</v>
      </c>
      <c r="AT175" s="27">
        <f t="shared" si="15"/>
        <v>0</v>
      </c>
      <c r="AU175" s="28">
        <f t="shared" si="15"/>
        <v>0</v>
      </c>
      <c r="AV175" s="26">
        <f t="shared" si="15"/>
        <v>3836.99710805645</v>
      </c>
      <c r="AW175" s="27">
        <f t="shared" si="15"/>
        <v>284.3776777070856</v>
      </c>
      <c r="AX175" s="27">
        <f t="shared" si="15"/>
        <v>0</v>
      </c>
      <c r="AY175" s="27">
        <f t="shared" si="15"/>
        <v>0.2676913685999</v>
      </c>
      <c r="AZ175" s="28">
        <f t="shared" si="15"/>
        <v>1010.5995391728239</v>
      </c>
      <c r="BA175" s="26">
        <f t="shared" si="15"/>
        <v>0</v>
      </c>
      <c r="BB175" s="27">
        <f t="shared" si="15"/>
        <v>0</v>
      </c>
      <c r="BC175" s="27">
        <f t="shared" si="15"/>
        <v>0</v>
      </c>
      <c r="BD175" s="27">
        <f t="shared" si="15"/>
        <v>0</v>
      </c>
      <c r="BE175" s="28">
        <f t="shared" si="15"/>
        <v>0</v>
      </c>
      <c r="BF175" s="26">
        <f t="shared" si="15"/>
        <v>3102.13111847269</v>
      </c>
      <c r="BG175" s="27">
        <f t="shared" si="15"/>
        <v>157.03551922037238</v>
      </c>
      <c r="BH175" s="27">
        <f t="shared" si="15"/>
        <v>0</v>
      </c>
      <c r="BI175" s="27">
        <f t="shared" si="15"/>
        <v>0</v>
      </c>
      <c r="BJ175" s="28">
        <f t="shared" si="15"/>
        <v>359.57859780295115</v>
      </c>
      <c r="BK175" s="29">
        <f t="shared" si="15"/>
        <v>9536.525475167933</v>
      </c>
    </row>
    <row r="176" spans="3:63" ht="15" customHeight="1"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</row>
    <row r="177" spans="1:63" s="25" customFormat="1" ht="15">
      <c r="A177" s="20" t="s">
        <v>10</v>
      </c>
      <c r="B177" s="12" t="s">
        <v>22</v>
      </c>
      <c r="C177" s="21"/>
      <c r="D177" s="22"/>
      <c r="E177" s="22"/>
      <c r="F177" s="22"/>
      <c r="G177" s="23"/>
      <c r="H177" s="21"/>
      <c r="I177" s="22"/>
      <c r="J177" s="22"/>
      <c r="K177" s="22"/>
      <c r="L177" s="23"/>
      <c r="M177" s="21"/>
      <c r="N177" s="22"/>
      <c r="O177" s="22"/>
      <c r="P177" s="22"/>
      <c r="Q177" s="23"/>
      <c r="R177" s="21"/>
      <c r="S177" s="22"/>
      <c r="T177" s="22"/>
      <c r="U177" s="22"/>
      <c r="V177" s="23"/>
      <c r="W177" s="21"/>
      <c r="X177" s="22"/>
      <c r="Y177" s="22"/>
      <c r="Z177" s="22"/>
      <c r="AA177" s="23"/>
      <c r="AB177" s="21"/>
      <c r="AC177" s="22"/>
      <c r="AD177" s="22"/>
      <c r="AE177" s="22"/>
      <c r="AF177" s="23"/>
      <c r="AG177" s="21"/>
      <c r="AH177" s="22"/>
      <c r="AI177" s="22"/>
      <c r="AJ177" s="22"/>
      <c r="AK177" s="23"/>
      <c r="AL177" s="21"/>
      <c r="AM177" s="22"/>
      <c r="AN177" s="22"/>
      <c r="AO177" s="22"/>
      <c r="AP177" s="23"/>
      <c r="AQ177" s="21"/>
      <c r="AR177" s="22"/>
      <c r="AS177" s="22"/>
      <c r="AT177" s="22"/>
      <c r="AU177" s="23"/>
      <c r="AV177" s="21"/>
      <c r="AW177" s="22"/>
      <c r="AX177" s="22"/>
      <c r="AY177" s="22"/>
      <c r="AZ177" s="23"/>
      <c r="BA177" s="21"/>
      <c r="BB177" s="22"/>
      <c r="BC177" s="22"/>
      <c r="BD177" s="22"/>
      <c r="BE177" s="23"/>
      <c r="BF177" s="21"/>
      <c r="BG177" s="22"/>
      <c r="BH177" s="22"/>
      <c r="BI177" s="22"/>
      <c r="BJ177" s="23"/>
      <c r="BK177" s="24"/>
    </row>
    <row r="178" spans="1:63" s="25" customFormat="1" ht="15">
      <c r="A178" s="20"/>
      <c r="B178" s="7" t="s">
        <v>244</v>
      </c>
      <c r="C178" s="21">
        <v>0</v>
      </c>
      <c r="D178" s="22">
        <v>0.003021</v>
      </c>
      <c r="E178" s="22">
        <v>0</v>
      </c>
      <c r="F178" s="22">
        <v>0</v>
      </c>
      <c r="G178" s="23">
        <v>0</v>
      </c>
      <c r="H178" s="21">
        <v>0.0275942834</v>
      </c>
      <c r="I178" s="22">
        <v>0.0231829152</v>
      </c>
      <c r="J178" s="22">
        <v>0</v>
      </c>
      <c r="K178" s="22">
        <v>0</v>
      </c>
      <c r="L178" s="23">
        <v>0.14204334799999999</v>
      </c>
      <c r="M178" s="21">
        <v>0</v>
      </c>
      <c r="N178" s="22">
        <v>0</v>
      </c>
      <c r="O178" s="22">
        <v>0</v>
      </c>
      <c r="P178" s="22">
        <v>0</v>
      </c>
      <c r="Q178" s="23">
        <v>0</v>
      </c>
      <c r="R178" s="21">
        <v>0.016182302799999996</v>
      </c>
      <c r="S178" s="22">
        <v>0.033106081999999995</v>
      </c>
      <c r="T178" s="22">
        <v>0</v>
      </c>
      <c r="U178" s="22">
        <v>0</v>
      </c>
      <c r="V178" s="23">
        <v>0.04338944019999999</v>
      </c>
      <c r="W178" s="21">
        <v>0</v>
      </c>
      <c r="X178" s="22">
        <v>0</v>
      </c>
      <c r="Y178" s="22">
        <v>0</v>
      </c>
      <c r="Z178" s="22">
        <v>0</v>
      </c>
      <c r="AA178" s="23">
        <v>0</v>
      </c>
      <c r="AB178" s="21">
        <v>0.000162391</v>
      </c>
      <c r="AC178" s="22">
        <v>0</v>
      </c>
      <c r="AD178" s="22">
        <v>0</v>
      </c>
      <c r="AE178" s="22">
        <v>0</v>
      </c>
      <c r="AF178" s="23">
        <v>0.0004416826</v>
      </c>
      <c r="AG178" s="21">
        <v>0</v>
      </c>
      <c r="AH178" s="22">
        <v>0</v>
      </c>
      <c r="AI178" s="22">
        <v>0</v>
      </c>
      <c r="AJ178" s="22">
        <v>0</v>
      </c>
      <c r="AK178" s="23">
        <v>0</v>
      </c>
      <c r="AL178" s="21">
        <v>1.5918399999999997E-05</v>
      </c>
      <c r="AM178" s="22">
        <v>0</v>
      </c>
      <c r="AN178" s="22">
        <v>0</v>
      </c>
      <c r="AO178" s="22">
        <v>0</v>
      </c>
      <c r="AP178" s="23">
        <v>4.97716E-05</v>
      </c>
      <c r="AQ178" s="21">
        <v>0</v>
      </c>
      <c r="AR178" s="22">
        <v>0</v>
      </c>
      <c r="AS178" s="22">
        <v>0</v>
      </c>
      <c r="AT178" s="22">
        <v>0</v>
      </c>
      <c r="AU178" s="23">
        <v>0</v>
      </c>
      <c r="AV178" s="21">
        <v>0.5396389911999998</v>
      </c>
      <c r="AW178" s="22">
        <v>0.4956893715875022</v>
      </c>
      <c r="AX178" s="22">
        <v>1.1196599999999999E-05</v>
      </c>
      <c r="AY178" s="22">
        <v>0</v>
      </c>
      <c r="AZ178" s="23">
        <v>2.6329484796</v>
      </c>
      <c r="BA178" s="21">
        <v>0</v>
      </c>
      <c r="BB178" s="22">
        <v>0</v>
      </c>
      <c r="BC178" s="22">
        <v>0</v>
      </c>
      <c r="BD178" s="22">
        <v>0</v>
      </c>
      <c r="BE178" s="23">
        <v>0</v>
      </c>
      <c r="BF178" s="21">
        <v>0.32383649940000003</v>
      </c>
      <c r="BG178" s="22">
        <v>0.29799222380000007</v>
      </c>
      <c r="BH178" s="22">
        <v>0</v>
      </c>
      <c r="BI178" s="22">
        <v>0</v>
      </c>
      <c r="BJ178" s="23">
        <v>0.5833142690000002</v>
      </c>
      <c r="BK178" s="24">
        <f>SUM(C178:BJ178)</f>
        <v>5.1626201663875015</v>
      </c>
    </row>
    <row r="179" spans="1:63" s="25" customFormat="1" ht="15">
      <c r="A179" s="20"/>
      <c r="B179" s="7" t="s">
        <v>245</v>
      </c>
      <c r="C179" s="21">
        <v>0</v>
      </c>
      <c r="D179" s="22">
        <v>0.7288581932333</v>
      </c>
      <c r="E179" s="22">
        <v>0</v>
      </c>
      <c r="F179" s="22">
        <v>0</v>
      </c>
      <c r="G179" s="23">
        <v>0</v>
      </c>
      <c r="H179" s="21">
        <v>43.23182265933019</v>
      </c>
      <c r="I179" s="22">
        <v>1806.4517291739971</v>
      </c>
      <c r="J179" s="22">
        <v>7.5296064601666</v>
      </c>
      <c r="K179" s="22">
        <v>0</v>
      </c>
      <c r="L179" s="23">
        <v>1129.1667334172641</v>
      </c>
      <c r="M179" s="21">
        <v>0</v>
      </c>
      <c r="N179" s="22">
        <v>0</v>
      </c>
      <c r="O179" s="22">
        <v>0</v>
      </c>
      <c r="P179" s="22">
        <v>0</v>
      </c>
      <c r="Q179" s="23">
        <v>0</v>
      </c>
      <c r="R179" s="21">
        <v>13.224169095430703</v>
      </c>
      <c r="S179" s="22">
        <v>109.59910179673201</v>
      </c>
      <c r="T179" s="22">
        <v>0</v>
      </c>
      <c r="U179" s="22">
        <v>0</v>
      </c>
      <c r="V179" s="23">
        <v>249.35965678333181</v>
      </c>
      <c r="W179" s="21">
        <v>0</v>
      </c>
      <c r="X179" s="22">
        <v>0</v>
      </c>
      <c r="Y179" s="22">
        <v>0</v>
      </c>
      <c r="Z179" s="22">
        <v>0</v>
      </c>
      <c r="AA179" s="23">
        <v>0</v>
      </c>
      <c r="AB179" s="21">
        <v>0.11768729033309999</v>
      </c>
      <c r="AC179" s="22">
        <v>0.08190023710000001</v>
      </c>
      <c r="AD179" s="22">
        <v>0</v>
      </c>
      <c r="AE179" s="22">
        <v>0</v>
      </c>
      <c r="AF179" s="23">
        <v>7.387468220932999</v>
      </c>
      <c r="AG179" s="21">
        <v>0</v>
      </c>
      <c r="AH179" s="22">
        <v>0</v>
      </c>
      <c r="AI179" s="22">
        <v>0</v>
      </c>
      <c r="AJ179" s="22">
        <v>0</v>
      </c>
      <c r="AK179" s="23">
        <v>0</v>
      </c>
      <c r="AL179" s="21">
        <v>0.000757496</v>
      </c>
      <c r="AM179" s="22">
        <v>0</v>
      </c>
      <c r="AN179" s="22">
        <v>0</v>
      </c>
      <c r="AO179" s="22">
        <v>0</v>
      </c>
      <c r="AP179" s="23">
        <v>0.1507134296</v>
      </c>
      <c r="AQ179" s="21">
        <v>0</v>
      </c>
      <c r="AR179" s="22">
        <v>0</v>
      </c>
      <c r="AS179" s="22">
        <v>0</v>
      </c>
      <c r="AT179" s="22">
        <v>0</v>
      </c>
      <c r="AU179" s="23">
        <v>0</v>
      </c>
      <c r="AV179" s="21">
        <v>285.0905351347475</v>
      </c>
      <c r="AW179" s="22">
        <v>1654.854141364423</v>
      </c>
      <c r="AX179" s="22">
        <v>1.6436376561332</v>
      </c>
      <c r="AY179" s="22">
        <v>0</v>
      </c>
      <c r="AZ179" s="23">
        <v>3019.016496773126</v>
      </c>
      <c r="BA179" s="21">
        <v>0</v>
      </c>
      <c r="BB179" s="22">
        <v>0</v>
      </c>
      <c r="BC179" s="22">
        <v>0</v>
      </c>
      <c r="BD179" s="22">
        <v>0</v>
      </c>
      <c r="BE179" s="23">
        <v>0</v>
      </c>
      <c r="BF179" s="21">
        <v>155.80383007340606</v>
      </c>
      <c r="BG179" s="22">
        <v>334.36404295762793</v>
      </c>
      <c r="BH179" s="22">
        <v>0</v>
      </c>
      <c r="BI179" s="22">
        <v>0</v>
      </c>
      <c r="BJ179" s="23">
        <v>326.9074365663189</v>
      </c>
      <c r="BK179" s="24">
        <f aca="true" t="shared" si="16" ref="BK179:BK203">SUM(C179:BJ179)</f>
        <v>9144.710324779233</v>
      </c>
    </row>
    <row r="180" spans="1:63" s="25" customFormat="1" ht="15">
      <c r="A180" s="20"/>
      <c r="B180" s="7" t="s">
        <v>246</v>
      </c>
      <c r="C180" s="21">
        <v>0</v>
      </c>
      <c r="D180" s="22">
        <v>18.1945946016</v>
      </c>
      <c r="E180" s="22">
        <v>0</v>
      </c>
      <c r="F180" s="22">
        <v>0</v>
      </c>
      <c r="G180" s="23">
        <v>0</v>
      </c>
      <c r="H180" s="21">
        <v>128.6761062608589</v>
      </c>
      <c r="I180" s="22">
        <v>33.55905032943079</v>
      </c>
      <c r="J180" s="22">
        <v>0.0178836976333</v>
      </c>
      <c r="K180" s="22">
        <v>0</v>
      </c>
      <c r="L180" s="23">
        <v>136.6994622531964</v>
      </c>
      <c r="M180" s="21">
        <v>0</v>
      </c>
      <c r="N180" s="22">
        <v>0</v>
      </c>
      <c r="O180" s="22">
        <v>0</v>
      </c>
      <c r="P180" s="22">
        <v>0</v>
      </c>
      <c r="Q180" s="23">
        <v>0</v>
      </c>
      <c r="R180" s="21">
        <v>59.365208683959615</v>
      </c>
      <c r="S180" s="22">
        <v>2.410890227699</v>
      </c>
      <c r="T180" s="22">
        <v>0</v>
      </c>
      <c r="U180" s="22">
        <v>0</v>
      </c>
      <c r="V180" s="23">
        <v>23.5458988655643</v>
      </c>
      <c r="W180" s="21">
        <v>0</v>
      </c>
      <c r="X180" s="22">
        <v>0</v>
      </c>
      <c r="Y180" s="22">
        <v>0</v>
      </c>
      <c r="Z180" s="22">
        <v>0</v>
      </c>
      <c r="AA180" s="23">
        <v>0</v>
      </c>
      <c r="AB180" s="21">
        <v>1.8240903245645006</v>
      </c>
      <c r="AC180" s="22">
        <v>0.6009906247332</v>
      </c>
      <c r="AD180" s="22">
        <v>0</v>
      </c>
      <c r="AE180" s="22">
        <v>0</v>
      </c>
      <c r="AF180" s="23">
        <v>2.5280896446995995</v>
      </c>
      <c r="AG180" s="21">
        <v>0</v>
      </c>
      <c r="AH180" s="22">
        <v>0</v>
      </c>
      <c r="AI180" s="22">
        <v>0</v>
      </c>
      <c r="AJ180" s="22">
        <v>0</v>
      </c>
      <c r="AK180" s="23">
        <v>0</v>
      </c>
      <c r="AL180" s="21">
        <v>1.0452851653655002</v>
      </c>
      <c r="AM180" s="22">
        <v>0.0392467049</v>
      </c>
      <c r="AN180" s="22">
        <v>0</v>
      </c>
      <c r="AO180" s="22">
        <v>0</v>
      </c>
      <c r="AP180" s="23">
        <v>0</v>
      </c>
      <c r="AQ180" s="21">
        <v>0</v>
      </c>
      <c r="AR180" s="22">
        <v>0</v>
      </c>
      <c r="AS180" s="22">
        <v>0</v>
      </c>
      <c r="AT180" s="22">
        <v>0</v>
      </c>
      <c r="AU180" s="23">
        <v>0</v>
      </c>
      <c r="AV180" s="21">
        <v>929.8011414080896</v>
      </c>
      <c r="AW180" s="22">
        <v>172.75254634033516</v>
      </c>
      <c r="AX180" s="22">
        <v>0.010659452266599999</v>
      </c>
      <c r="AY180" s="22">
        <v>0</v>
      </c>
      <c r="AZ180" s="23">
        <v>739.1575836157516</v>
      </c>
      <c r="BA180" s="21">
        <v>0</v>
      </c>
      <c r="BB180" s="22">
        <v>0</v>
      </c>
      <c r="BC180" s="22">
        <v>0</v>
      </c>
      <c r="BD180" s="22">
        <v>0</v>
      </c>
      <c r="BE180" s="23">
        <v>0</v>
      </c>
      <c r="BF180" s="21">
        <v>436.6093275250731</v>
      </c>
      <c r="BG180" s="22">
        <v>27.205456833846398</v>
      </c>
      <c r="BH180" s="22">
        <v>0.2571922792666</v>
      </c>
      <c r="BI180" s="22">
        <v>0</v>
      </c>
      <c r="BJ180" s="23">
        <v>113.53565841280798</v>
      </c>
      <c r="BK180" s="24">
        <f>SUM(C180:BJ180)</f>
        <v>2827.836363251642</v>
      </c>
    </row>
    <row r="181" spans="1:63" s="25" customFormat="1" ht="15">
      <c r="A181" s="20"/>
      <c r="B181" s="7" t="s">
        <v>247</v>
      </c>
      <c r="C181" s="21">
        <v>0</v>
      </c>
      <c r="D181" s="22">
        <v>0</v>
      </c>
      <c r="E181" s="22">
        <v>0</v>
      </c>
      <c r="F181" s="22">
        <v>0</v>
      </c>
      <c r="G181" s="23">
        <v>0</v>
      </c>
      <c r="H181" s="21">
        <v>1.3132211403322</v>
      </c>
      <c r="I181" s="22">
        <v>0.46694299016659996</v>
      </c>
      <c r="J181" s="22">
        <v>0</v>
      </c>
      <c r="K181" s="22">
        <v>0</v>
      </c>
      <c r="L181" s="23">
        <v>2.4518776710991</v>
      </c>
      <c r="M181" s="21">
        <v>0</v>
      </c>
      <c r="N181" s="22">
        <v>0</v>
      </c>
      <c r="O181" s="22">
        <v>0</v>
      </c>
      <c r="P181" s="22">
        <v>0</v>
      </c>
      <c r="Q181" s="23">
        <v>0</v>
      </c>
      <c r="R181" s="21">
        <v>1.3411597723323005</v>
      </c>
      <c r="S181" s="22">
        <v>0.1541322172331</v>
      </c>
      <c r="T181" s="22">
        <v>0</v>
      </c>
      <c r="U181" s="22">
        <v>0</v>
      </c>
      <c r="V181" s="23">
        <v>0.7854429816660001</v>
      </c>
      <c r="W181" s="21">
        <v>0</v>
      </c>
      <c r="X181" s="22">
        <v>0</v>
      </c>
      <c r="Y181" s="22">
        <v>0</v>
      </c>
      <c r="Z181" s="22">
        <v>0</v>
      </c>
      <c r="AA181" s="23">
        <v>0</v>
      </c>
      <c r="AB181" s="21">
        <v>0.31599298220000005</v>
      </c>
      <c r="AC181" s="22">
        <v>0</v>
      </c>
      <c r="AD181" s="22">
        <v>0</v>
      </c>
      <c r="AE181" s="22">
        <v>0</v>
      </c>
      <c r="AF181" s="23">
        <v>0.885042585</v>
      </c>
      <c r="AG181" s="21">
        <v>0</v>
      </c>
      <c r="AH181" s="22">
        <v>0</v>
      </c>
      <c r="AI181" s="22">
        <v>0</v>
      </c>
      <c r="AJ181" s="22">
        <v>0</v>
      </c>
      <c r="AK181" s="23">
        <v>0</v>
      </c>
      <c r="AL181" s="21">
        <v>0.19658247470000004</v>
      </c>
      <c r="AM181" s="22">
        <v>0</v>
      </c>
      <c r="AN181" s="22">
        <v>0</v>
      </c>
      <c r="AO181" s="22">
        <v>0</v>
      </c>
      <c r="AP181" s="23">
        <v>0.24865482149999996</v>
      </c>
      <c r="AQ181" s="21">
        <v>0</v>
      </c>
      <c r="AR181" s="22">
        <v>0</v>
      </c>
      <c r="AS181" s="22">
        <v>0</v>
      </c>
      <c r="AT181" s="22">
        <v>0</v>
      </c>
      <c r="AU181" s="23">
        <v>0</v>
      </c>
      <c r="AV181" s="21">
        <v>20.613045772585505</v>
      </c>
      <c r="AW181" s="22">
        <v>9.467145582000256</v>
      </c>
      <c r="AX181" s="22">
        <v>0</v>
      </c>
      <c r="AY181" s="22">
        <v>0</v>
      </c>
      <c r="AZ181" s="23">
        <v>50.22858561862719</v>
      </c>
      <c r="BA181" s="21">
        <v>0</v>
      </c>
      <c r="BB181" s="22">
        <v>0</v>
      </c>
      <c r="BC181" s="22">
        <v>0</v>
      </c>
      <c r="BD181" s="22">
        <v>0</v>
      </c>
      <c r="BE181" s="23">
        <v>0</v>
      </c>
      <c r="BF181" s="21">
        <v>21.847253432846006</v>
      </c>
      <c r="BG181" s="22">
        <v>6.3864125787325</v>
      </c>
      <c r="BH181" s="22">
        <v>0</v>
      </c>
      <c r="BI181" s="22">
        <v>0</v>
      </c>
      <c r="BJ181" s="23">
        <v>24.2840215639287</v>
      </c>
      <c r="BK181" s="24">
        <f>SUM(C181:BJ181)</f>
        <v>140.98551418494947</v>
      </c>
    </row>
    <row r="182" spans="1:63" s="25" customFormat="1" ht="15">
      <c r="A182" s="20"/>
      <c r="B182" s="7" t="s">
        <v>248</v>
      </c>
      <c r="C182" s="21">
        <v>0</v>
      </c>
      <c r="D182" s="22">
        <v>0</v>
      </c>
      <c r="E182" s="22">
        <v>0</v>
      </c>
      <c r="F182" s="22">
        <v>0</v>
      </c>
      <c r="G182" s="23">
        <v>0</v>
      </c>
      <c r="H182" s="21">
        <v>0.2647163726332</v>
      </c>
      <c r="I182" s="22">
        <v>0.10957239199999999</v>
      </c>
      <c r="J182" s="22">
        <v>0</v>
      </c>
      <c r="K182" s="22">
        <v>0</v>
      </c>
      <c r="L182" s="23">
        <v>3.4354213211666003</v>
      </c>
      <c r="M182" s="21">
        <v>0</v>
      </c>
      <c r="N182" s="22">
        <v>0</v>
      </c>
      <c r="O182" s="22">
        <v>0</v>
      </c>
      <c r="P182" s="22">
        <v>0</v>
      </c>
      <c r="Q182" s="23">
        <v>0</v>
      </c>
      <c r="R182" s="21">
        <v>0.17637655579970002</v>
      </c>
      <c r="S182" s="22">
        <v>0.007208710000000001</v>
      </c>
      <c r="T182" s="22">
        <v>0</v>
      </c>
      <c r="U182" s="22">
        <v>0</v>
      </c>
      <c r="V182" s="23">
        <v>0.015138291000000002</v>
      </c>
      <c r="W182" s="21">
        <v>0</v>
      </c>
      <c r="X182" s="22">
        <v>0</v>
      </c>
      <c r="Y182" s="22">
        <v>0</v>
      </c>
      <c r="Z182" s="22">
        <v>0</v>
      </c>
      <c r="AA182" s="23">
        <v>0</v>
      </c>
      <c r="AB182" s="21">
        <v>0.0077472633332999995</v>
      </c>
      <c r="AC182" s="22">
        <v>0</v>
      </c>
      <c r="AD182" s="22">
        <v>0</v>
      </c>
      <c r="AE182" s="22">
        <v>0</v>
      </c>
      <c r="AF182" s="23">
        <v>0.31693469999990004</v>
      </c>
      <c r="AG182" s="21">
        <v>0</v>
      </c>
      <c r="AH182" s="22">
        <v>0</v>
      </c>
      <c r="AI182" s="22">
        <v>0</v>
      </c>
      <c r="AJ182" s="22">
        <v>0</v>
      </c>
      <c r="AK182" s="23">
        <v>0</v>
      </c>
      <c r="AL182" s="21">
        <v>0</v>
      </c>
      <c r="AM182" s="22">
        <v>0</v>
      </c>
      <c r="AN182" s="22">
        <v>0</v>
      </c>
      <c r="AO182" s="22">
        <v>0</v>
      </c>
      <c r="AP182" s="23">
        <v>0.070427</v>
      </c>
      <c r="AQ182" s="21">
        <v>0</v>
      </c>
      <c r="AR182" s="22">
        <v>0</v>
      </c>
      <c r="AS182" s="22">
        <v>0</v>
      </c>
      <c r="AT182" s="22">
        <v>0</v>
      </c>
      <c r="AU182" s="23">
        <v>0</v>
      </c>
      <c r="AV182" s="21">
        <v>31.121889299591615</v>
      </c>
      <c r="AW182" s="22">
        <v>31.416127834221314</v>
      </c>
      <c r="AX182" s="22">
        <v>0</v>
      </c>
      <c r="AY182" s="22">
        <v>0.2676337466666</v>
      </c>
      <c r="AZ182" s="23">
        <v>205.09895632555993</v>
      </c>
      <c r="BA182" s="21">
        <v>0</v>
      </c>
      <c r="BB182" s="22">
        <v>0</v>
      </c>
      <c r="BC182" s="22">
        <v>0</v>
      </c>
      <c r="BD182" s="22">
        <v>0</v>
      </c>
      <c r="BE182" s="23">
        <v>0</v>
      </c>
      <c r="BF182" s="21">
        <v>13.312712653994103</v>
      </c>
      <c r="BG182" s="22">
        <v>3.8302422472654998</v>
      </c>
      <c r="BH182" s="22">
        <v>0</v>
      </c>
      <c r="BI182" s="22">
        <v>0</v>
      </c>
      <c r="BJ182" s="23">
        <v>34.261083837364716</v>
      </c>
      <c r="BK182" s="24">
        <f t="shared" si="16"/>
        <v>323.71218855059647</v>
      </c>
    </row>
    <row r="183" spans="1:63" s="25" customFormat="1" ht="15">
      <c r="A183" s="20"/>
      <c r="B183" s="7" t="s">
        <v>249</v>
      </c>
      <c r="C183" s="21">
        <v>0</v>
      </c>
      <c r="D183" s="22">
        <v>6.9466633333333</v>
      </c>
      <c r="E183" s="22">
        <v>0</v>
      </c>
      <c r="F183" s="22">
        <v>0</v>
      </c>
      <c r="G183" s="23">
        <v>0</v>
      </c>
      <c r="H183" s="21">
        <v>1.7356422505651</v>
      </c>
      <c r="I183" s="22">
        <v>0.6890274400997001</v>
      </c>
      <c r="J183" s="22">
        <v>0</v>
      </c>
      <c r="K183" s="22">
        <v>0</v>
      </c>
      <c r="L183" s="23">
        <v>3.0709811000323</v>
      </c>
      <c r="M183" s="21">
        <v>0</v>
      </c>
      <c r="N183" s="22">
        <v>0</v>
      </c>
      <c r="O183" s="22">
        <v>0</v>
      </c>
      <c r="P183" s="22">
        <v>0</v>
      </c>
      <c r="Q183" s="23">
        <v>0</v>
      </c>
      <c r="R183" s="21">
        <v>1.5356828734318</v>
      </c>
      <c r="S183" s="22">
        <v>0.1385878382997</v>
      </c>
      <c r="T183" s="22">
        <v>0</v>
      </c>
      <c r="U183" s="22">
        <v>0</v>
      </c>
      <c r="V183" s="23">
        <v>1.0705781753324999</v>
      </c>
      <c r="W183" s="21">
        <v>0</v>
      </c>
      <c r="X183" s="22">
        <v>0</v>
      </c>
      <c r="Y183" s="22">
        <v>0</v>
      </c>
      <c r="Z183" s="22">
        <v>0</v>
      </c>
      <c r="AA183" s="23">
        <v>0</v>
      </c>
      <c r="AB183" s="21">
        <v>0.026861168333099997</v>
      </c>
      <c r="AC183" s="22">
        <v>0</v>
      </c>
      <c r="AD183" s="22">
        <v>0</v>
      </c>
      <c r="AE183" s="22">
        <v>0</v>
      </c>
      <c r="AF183" s="23">
        <v>0</v>
      </c>
      <c r="AG183" s="21">
        <v>0</v>
      </c>
      <c r="AH183" s="22">
        <v>0</v>
      </c>
      <c r="AI183" s="22">
        <v>0</v>
      </c>
      <c r="AJ183" s="22">
        <v>0</v>
      </c>
      <c r="AK183" s="23">
        <v>0</v>
      </c>
      <c r="AL183" s="21">
        <v>0.0037401628332999997</v>
      </c>
      <c r="AM183" s="22">
        <v>0.0097924272</v>
      </c>
      <c r="AN183" s="22">
        <v>0</v>
      </c>
      <c r="AO183" s="22">
        <v>0</v>
      </c>
      <c r="AP183" s="23">
        <v>0</v>
      </c>
      <c r="AQ183" s="21">
        <v>0</v>
      </c>
      <c r="AR183" s="22">
        <v>0</v>
      </c>
      <c r="AS183" s="22">
        <v>0</v>
      </c>
      <c r="AT183" s="22">
        <v>0</v>
      </c>
      <c r="AU183" s="23">
        <v>0</v>
      </c>
      <c r="AV183" s="21">
        <v>21.810589070039914</v>
      </c>
      <c r="AW183" s="22">
        <v>8.236507860053091</v>
      </c>
      <c r="AX183" s="22">
        <v>0</v>
      </c>
      <c r="AY183" s="22">
        <v>0</v>
      </c>
      <c r="AZ183" s="23">
        <v>48.8627898288137</v>
      </c>
      <c r="BA183" s="21">
        <v>0</v>
      </c>
      <c r="BB183" s="22">
        <v>0</v>
      </c>
      <c r="BC183" s="22">
        <v>0</v>
      </c>
      <c r="BD183" s="22">
        <v>0</v>
      </c>
      <c r="BE183" s="23">
        <v>0</v>
      </c>
      <c r="BF183" s="21">
        <v>21.2473609824942</v>
      </c>
      <c r="BG183" s="22">
        <v>2.4630788085303004</v>
      </c>
      <c r="BH183" s="22">
        <v>0</v>
      </c>
      <c r="BI183" s="22">
        <v>0</v>
      </c>
      <c r="BJ183" s="23">
        <v>14.0469912781539</v>
      </c>
      <c r="BK183" s="24">
        <f t="shared" si="16"/>
        <v>131.8948745975459</v>
      </c>
    </row>
    <row r="184" spans="1:63" s="25" customFormat="1" ht="15">
      <c r="A184" s="20"/>
      <c r="B184" s="7" t="s">
        <v>250</v>
      </c>
      <c r="C184" s="21">
        <v>0</v>
      </c>
      <c r="D184" s="22">
        <v>7.2027233333333</v>
      </c>
      <c r="E184" s="22">
        <v>0</v>
      </c>
      <c r="F184" s="22">
        <v>0</v>
      </c>
      <c r="G184" s="23">
        <v>0</v>
      </c>
      <c r="H184" s="21">
        <v>1.0271114667651</v>
      </c>
      <c r="I184" s="22">
        <v>0.2744957862331</v>
      </c>
      <c r="J184" s="22">
        <v>0</v>
      </c>
      <c r="K184" s="22">
        <v>0</v>
      </c>
      <c r="L184" s="23">
        <v>1.7229975571657</v>
      </c>
      <c r="M184" s="21">
        <v>0</v>
      </c>
      <c r="N184" s="22">
        <v>0</v>
      </c>
      <c r="O184" s="22">
        <v>0</v>
      </c>
      <c r="P184" s="22">
        <v>0</v>
      </c>
      <c r="Q184" s="23">
        <v>0</v>
      </c>
      <c r="R184" s="21">
        <v>0.8897276770653999</v>
      </c>
      <c r="S184" s="22">
        <v>0.0079229956665</v>
      </c>
      <c r="T184" s="22">
        <v>0</v>
      </c>
      <c r="U184" s="22">
        <v>0</v>
      </c>
      <c r="V184" s="23">
        <v>0.6433064635325001</v>
      </c>
      <c r="W184" s="21">
        <v>0</v>
      </c>
      <c r="X184" s="22">
        <v>0</v>
      </c>
      <c r="Y184" s="22">
        <v>0</v>
      </c>
      <c r="Z184" s="22">
        <v>0</v>
      </c>
      <c r="AA184" s="23">
        <v>0</v>
      </c>
      <c r="AB184" s="21">
        <v>0.00705572</v>
      </c>
      <c r="AC184" s="22">
        <v>0</v>
      </c>
      <c r="AD184" s="22">
        <v>0</v>
      </c>
      <c r="AE184" s="22">
        <v>0</v>
      </c>
      <c r="AF184" s="23">
        <v>0</v>
      </c>
      <c r="AG184" s="21">
        <v>0</v>
      </c>
      <c r="AH184" s="22">
        <v>0</v>
      </c>
      <c r="AI184" s="22">
        <v>0</v>
      </c>
      <c r="AJ184" s="22">
        <v>0</v>
      </c>
      <c r="AK184" s="23">
        <v>0</v>
      </c>
      <c r="AL184" s="21">
        <v>0.010936366</v>
      </c>
      <c r="AM184" s="22">
        <v>0</v>
      </c>
      <c r="AN184" s="22">
        <v>0</v>
      </c>
      <c r="AO184" s="22">
        <v>0</v>
      </c>
      <c r="AP184" s="23">
        <v>0</v>
      </c>
      <c r="AQ184" s="21">
        <v>0</v>
      </c>
      <c r="AR184" s="22">
        <v>0</v>
      </c>
      <c r="AS184" s="22">
        <v>0</v>
      </c>
      <c r="AT184" s="22">
        <v>0</v>
      </c>
      <c r="AU184" s="23">
        <v>0</v>
      </c>
      <c r="AV184" s="21">
        <v>8.6495078413603</v>
      </c>
      <c r="AW184" s="22">
        <v>2.8802911246470977</v>
      </c>
      <c r="AX184" s="22">
        <v>0</v>
      </c>
      <c r="AY184" s="22">
        <v>0</v>
      </c>
      <c r="AZ184" s="23">
        <v>18.761552322031303</v>
      </c>
      <c r="BA184" s="21">
        <v>0</v>
      </c>
      <c r="BB184" s="22">
        <v>0</v>
      </c>
      <c r="BC184" s="22">
        <v>0</v>
      </c>
      <c r="BD184" s="22">
        <v>0</v>
      </c>
      <c r="BE184" s="23">
        <v>0</v>
      </c>
      <c r="BF184" s="21">
        <v>9.2162795843253</v>
      </c>
      <c r="BG184" s="22">
        <v>0.5703455983664</v>
      </c>
      <c r="BH184" s="22">
        <v>0</v>
      </c>
      <c r="BI184" s="22">
        <v>0</v>
      </c>
      <c r="BJ184" s="23">
        <v>8.058888508898201</v>
      </c>
      <c r="BK184" s="24">
        <f>SUM(C184:BJ184)</f>
        <v>59.923142345390204</v>
      </c>
    </row>
    <row r="185" spans="1:63" s="25" customFormat="1" ht="15">
      <c r="A185" s="20"/>
      <c r="B185" s="7" t="s">
        <v>251</v>
      </c>
      <c r="C185" s="21">
        <v>0</v>
      </c>
      <c r="D185" s="22">
        <v>3.076216</v>
      </c>
      <c r="E185" s="22">
        <v>0</v>
      </c>
      <c r="F185" s="22">
        <v>0</v>
      </c>
      <c r="G185" s="23">
        <v>0</v>
      </c>
      <c r="H185" s="21">
        <v>3.6916156355650003</v>
      </c>
      <c r="I185" s="22">
        <v>0.6066579537997</v>
      </c>
      <c r="J185" s="22">
        <v>0</v>
      </c>
      <c r="K185" s="22">
        <v>0</v>
      </c>
      <c r="L185" s="23">
        <v>5.0402635834989</v>
      </c>
      <c r="M185" s="21">
        <v>0</v>
      </c>
      <c r="N185" s="22">
        <v>0</v>
      </c>
      <c r="O185" s="22">
        <v>0</v>
      </c>
      <c r="P185" s="22">
        <v>0</v>
      </c>
      <c r="Q185" s="23">
        <v>0</v>
      </c>
      <c r="R185" s="21">
        <v>2.6816066145985</v>
      </c>
      <c r="S185" s="22">
        <v>0.30769456969989994</v>
      </c>
      <c r="T185" s="22">
        <v>0</v>
      </c>
      <c r="U185" s="22">
        <v>0</v>
      </c>
      <c r="V185" s="23">
        <v>2.9515662153323</v>
      </c>
      <c r="W185" s="21">
        <v>0</v>
      </c>
      <c r="X185" s="22">
        <v>0</v>
      </c>
      <c r="Y185" s="22">
        <v>0</v>
      </c>
      <c r="Z185" s="22">
        <v>0</v>
      </c>
      <c r="AA185" s="23">
        <v>0</v>
      </c>
      <c r="AB185" s="21">
        <v>0.7229266649659</v>
      </c>
      <c r="AC185" s="22">
        <v>0.0605956999999</v>
      </c>
      <c r="AD185" s="22">
        <v>0</v>
      </c>
      <c r="AE185" s="22">
        <v>0</v>
      </c>
      <c r="AF185" s="23">
        <v>0.9305790419663</v>
      </c>
      <c r="AG185" s="21">
        <v>0</v>
      </c>
      <c r="AH185" s="22">
        <v>0</v>
      </c>
      <c r="AI185" s="22">
        <v>0</v>
      </c>
      <c r="AJ185" s="22">
        <v>0</v>
      </c>
      <c r="AK185" s="23">
        <v>0</v>
      </c>
      <c r="AL185" s="21">
        <v>0.1686995417329</v>
      </c>
      <c r="AM185" s="22">
        <v>0</v>
      </c>
      <c r="AN185" s="22">
        <v>0</v>
      </c>
      <c r="AO185" s="22">
        <v>0</v>
      </c>
      <c r="AP185" s="23">
        <v>0.0504964166666</v>
      </c>
      <c r="AQ185" s="21">
        <v>0</v>
      </c>
      <c r="AR185" s="22">
        <v>0</v>
      </c>
      <c r="AS185" s="22">
        <v>0</v>
      </c>
      <c r="AT185" s="22">
        <v>0</v>
      </c>
      <c r="AU185" s="23">
        <v>0</v>
      </c>
      <c r="AV185" s="21">
        <v>70.96740733206231</v>
      </c>
      <c r="AW185" s="22">
        <v>16.486896684861343</v>
      </c>
      <c r="AX185" s="22">
        <v>0</v>
      </c>
      <c r="AY185" s="22">
        <v>0</v>
      </c>
      <c r="AZ185" s="23">
        <v>275.1482908687767</v>
      </c>
      <c r="BA185" s="21">
        <v>0</v>
      </c>
      <c r="BB185" s="22">
        <v>0</v>
      </c>
      <c r="BC185" s="22">
        <v>0</v>
      </c>
      <c r="BD185" s="22">
        <v>0</v>
      </c>
      <c r="BE185" s="23">
        <v>0</v>
      </c>
      <c r="BF185" s="21">
        <v>75.71521753318032</v>
      </c>
      <c r="BG185" s="22">
        <v>9.1141057391634</v>
      </c>
      <c r="BH185" s="22">
        <v>2.0198465674332997</v>
      </c>
      <c r="BI185" s="22">
        <v>0</v>
      </c>
      <c r="BJ185" s="23">
        <v>147.84941332518173</v>
      </c>
      <c r="BK185" s="24">
        <f t="shared" si="16"/>
        <v>617.590095988485</v>
      </c>
    </row>
    <row r="186" spans="1:63" s="25" customFormat="1" ht="15">
      <c r="A186" s="20"/>
      <c r="B186" s="7" t="s">
        <v>252</v>
      </c>
      <c r="C186" s="21">
        <v>0</v>
      </c>
      <c r="D186" s="22">
        <v>43.592233473666596</v>
      </c>
      <c r="E186" s="22">
        <v>0</v>
      </c>
      <c r="F186" s="22">
        <v>0</v>
      </c>
      <c r="G186" s="23">
        <v>0</v>
      </c>
      <c r="H186" s="21">
        <v>239.15552412265833</v>
      </c>
      <c r="I186" s="22">
        <v>950.9206779193297</v>
      </c>
      <c r="J186" s="22">
        <v>20.4265781898333</v>
      </c>
      <c r="K186" s="22">
        <v>0</v>
      </c>
      <c r="L186" s="23">
        <v>379.8883136831964</v>
      </c>
      <c r="M186" s="21">
        <v>0</v>
      </c>
      <c r="N186" s="22">
        <v>0</v>
      </c>
      <c r="O186" s="22">
        <v>0</v>
      </c>
      <c r="P186" s="22">
        <v>0</v>
      </c>
      <c r="Q186" s="23">
        <v>0</v>
      </c>
      <c r="R186" s="21">
        <v>137.1404776059602</v>
      </c>
      <c r="S186" s="22">
        <v>72.25764500299829</v>
      </c>
      <c r="T186" s="22">
        <v>0</v>
      </c>
      <c r="U186" s="22">
        <v>0</v>
      </c>
      <c r="V186" s="23">
        <v>107.08824125589788</v>
      </c>
      <c r="W186" s="21">
        <v>0</v>
      </c>
      <c r="X186" s="22">
        <v>0</v>
      </c>
      <c r="Y186" s="22">
        <v>0</v>
      </c>
      <c r="Z186" s="22">
        <v>0</v>
      </c>
      <c r="AA186" s="23">
        <v>0</v>
      </c>
      <c r="AB186" s="21">
        <v>9.873257664764099</v>
      </c>
      <c r="AC186" s="22">
        <v>7.697463166332902</v>
      </c>
      <c r="AD186" s="22">
        <v>0</v>
      </c>
      <c r="AE186" s="22">
        <v>0</v>
      </c>
      <c r="AF186" s="23">
        <v>11.188849977432302</v>
      </c>
      <c r="AG186" s="21">
        <v>0</v>
      </c>
      <c r="AH186" s="22">
        <v>0</v>
      </c>
      <c r="AI186" s="22">
        <v>0</v>
      </c>
      <c r="AJ186" s="22">
        <v>0</v>
      </c>
      <c r="AK186" s="23">
        <v>0</v>
      </c>
      <c r="AL186" s="21">
        <v>9.834723884430604</v>
      </c>
      <c r="AM186" s="22">
        <v>9.1982106044663</v>
      </c>
      <c r="AN186" s="22">
        <v>0</v>
      </c>
      <c r="AO186" s="22">
        <v>0</v>
      </c>
      <c r="AP186" s="23">
        <v>1.0222986549663</v>
      </c>
      <c r="AQ186" s="21">
        <v>0</v>
      </c>
      <c r="AR186" s="22">
        <v>0.0048145491666</v>
      </c>
      <c r="AS186" s="22">
        <v>0</v>
      </c>
      <c r="AT186" s="22">
        <v>0</v>
      </c>
      <c r="AU186" s="23">
        <v>0</v>
      </c>
      <c r="AV186" s="21">
        <v>2231.149886464077</v>
      </c>
      <c r="AW186" s="22">
        <v>628.4341015860005</v>
      </c>
      <c r="AX186" s="22">
        <v>0.5134968403999</v>
      </c>
      <c r="AY186" s="22">
        <v>0.22118843376659997</v>
      </c>
      <c r="AZ186" s="23">
        <v>4262.495625751554</v>
      </c>
      <c r="BA186" s="21">
        <v>0</v>
      </c>
      <c r="BB186" s="22">
        <v>0</v>
      </c>
      <c r="BC186" s="22">
        <v>0</v>
      </c>
      <c r="BD186" s="22">
        <v>0</v>
      </c>
      <c r="BE186" s="23">
        <v>0</v>
      </c>
      <c r="BF186" s="21">
        <v>1594.9788564306518</v>
      </c>
      <c r="BG186" s="22">
        <v>243.24474724080682</v>
      </c>
      <c r="BH186" s="22">
        <v>0.2562449988</v>
      </c>
      <c r="BI186" s="22">
        <v>0.0016074412666</v>
      </c>
      <c r="BJ186" s="23">
        <v>1182.4101907785325</v>
      </c>
      <c r="BK186" s="24">
        <f t="shared" si="16"/>
        <v>12142.995255720954</v>
      </c>
    </row>
    <row r="187" spans="1:63" s="25" customFormat="1" ht="15">
      <c r="A187" s="20"/>
      <c r="B187" s="7" t="s">
        <v>253</v>
      </c>
      <c r="C187" s="21">
        <v>0</v>
      </c>
      <c r="D187" s="22">
        <v>0.6336251391333</v>
      </c>
      <c r="E187" s="22">
        <v>0</v>
      </c>
      <c r="F187" s="22">
        <v>0</v>
      </c>
      <c r="G187" s="23">
        <v>0</v>
      </c>
      <c r="H187" s="21">
        <v>228.27520503678926</v>
      </c>
      <c r="I187" s="22">
        <v>156.96149968306352</v>
      </c>
      <c r="J187" s="22">
        <v>4.5584375733666</v>
      </c>
      <c r="K187" s="22">
        <v>290.2175815901333</v>
      </c>
      <c r="L187" s="23">
        <v>754.8934156456961</v>
      </c>
      <c r="M187" s="21">
        <v>0</v>
      </c>
      <c r="N187" s="22">
        <v>0</v>
      </c>
      <c r="O187" s="22">
        <v>0</v>
      </c>
      <c r="P187" s="22">
        <v>0</v>
      </c>
      <c r="Q187" s="23">
        <v>0</v>
      </c>
      <c r="R187" s="21">
        <v>121.12085515385766</v>
      </c>
      <c r="S187" s="22">
        <v>91.02859167893187</v>
      </c>
      <c r="T187" s="22">
        <v>0</v>
      </c>
      <c r="U187" s="22">
        <v>0</v>
      </c>
      <c r="V187" s="23">
        <v>77.9163640784648</v>
      </c>
      <c r="W187" s="21">
        <v>0</v>
      </c>
      <c r="X187" s="22">
        <v>0</v>
      </c>
      <c r="Y187" s="22">
        <v>0</v>
      </c>
      <c r="Z187" s="22">
        <v>0</v>
      </c>
      <c r="AA187" s="23">
        <v>0</v>
      </c>
      <c r="AB187" s="21">
        <v>8.767475383929401</v>
      </c>
      <c r="AC187" s="22">
        <v>0.27545054143289993</v>
      </c>
      <c r="AD187" s="22">
        <v>0</v>
      </c>
      <c r="AE187" s="22">
        <v>0</v>
      </c>
      <c r="AF187" s="23">
        <v>4.925630807199</v>
      </c>
      <c r="AG187" s="21">
        <v>0</v>
      </c>
      <c r="AH187" s="22">
        <v>0</v>
      </c>
      <c r="AI187" s="22">
        <v>0</v>
      </c>
      <c r="AJ187" s="22">
        <v>0</v>
      </c>
      <c r="AK187" s="23">
        <v>0</v>
      </c>
      <c r="AL187" s="21">
        <v>5.2804374208304</v>
      </c>
      <c r="AM187" s="22">
        <v>83.9309623616666</v>
      </c>
      <c r="AN187" s="22">
        <v>0</v>
      </c>
      <c r="AO187" s="22">
        <v>0</v>
      </c>
      <c r="AP187" s="23">
        <v>0.1719352268665</v>
      </c>
      <c r="AQ187" s="21">
        <v>0</v>
      </c>
      <c r="AR187" s="22">
        <v>0.006618965966600001</v>
      </c>
      <c r="AS187" s="22">
        <v>0</v>
      </c>
      <c r="AT187" s="22">
        <v>0</v>
      </c>
      <c r="AU187" s="23">
        <v>0</v>
      </c>
      <c r="AV187" s="21">
        <v>3355.445808712288</v>
      </c>
      <c r="AW187" s="22">
        <v>345.6855729482215</v>
      </c>
      <c r="AX187" s="22">
        <v>0.36984105030000003</v>
      </c>
      <c r="AY187" s="22">
        <v>0.0256026199333</v>
      </c>
      <c r="AZ187" s="23">
        <v>1687.3701826297165</v>
      </c>
      <c r="BA187" s="21">
        <v>0</v>
      </c>
      <c r="BB187" s="22">
        <v>0</v>
      </c>
      <c r="BC187" s="22">
        <v>0</v>
      </c>
      <c r="BD187" s="22">
        <v>0</v>
      </c>
      <c r="BE187" s="23">
        <v>0</v>
      </c>
      <c r="BF187" s="21">
        <v>1957.897177520498</v>
      </c>
      <c r="BG187" s="22">
        <v>115.08980540675351</v>
      </c>
      <c r="BH187" s="22">
        <v>0.050886611099899996</v>
      </c>
      <c r="BI187" s="22">
        <v>0</v>
      </c>
      <c r="BJ187" s="23">
        <v>363.8273790843016</v>
      </c>
      <c r="BK187" s="24">
        <f t="shared" si="16"/>
        <v>9654.72634287044</v>
      </c>
    </row>
    <row r="188" spans="1:63" s="25" customFormat="1" ht="15">
      <c r="A188" s="20"/>
      <c r="B188" s="7" t="s">
        <v>254</v>
      </c>
      <c r="C188" s="21">
        <v>0</v>
      </c>
      <c r="D188" s="22">
        <v>0.628452</v>
      </c>
      <c r="E188" s="22">
        <v>0</v>
      </c>
      <c r="F188" s="22">
        <v>0</v>
      </c>
      <c r="G188" s="23">
        <v>0</v>
      </c>
      <c r="H188" s="21">
        <v>5.782415918297601</v>
      </c>
      <c r="I188" s="22">
        <v>4.856937437566001</v>
      </c>
      <c r="J188" s="22">
        <v>0</v>
      </c>
      <c r="K188" s="22">
        <v>0</v>
      </c>
      <c r="L188" s="23">
        <v>29.778942967598297</v>
      </c>
      <c r="M188" s="21">
        <v>0</v>
      </c>
      <c r="N188" s="22">
        <v>0</v>
      </c>
      <c r="O188" s="22">
        <v>0</v>
      </c>
      <c r="P188" s="22">
        <v>0</v>
      </c>
      <c r="Q188" s="23">
        <v>0</v>
      </c>
      <c r="R188" s="21">
        <v>3.3747424828304995</v>
      </c>
      <c r="S188" s="22">
        <v>6.878311166299599</v>
      </c>
      <c r="T188" s="22">
        <v>0</v>
      </c>
      <c r="U188" s="22">
        <v>0</v>
      </c>
      <c r="V188" s="23">
        <v>9.032287790865801</v>
      </c>
      <c r="W188" s="21">
        <v>0</v>
      </c>
      <c r="X188" s="22">
        <v>0</v>
      </c>
      <c r="Y188" s="22">
        <v>0</v>
      </c>
      <c r="Z188" s="22">
        <v>0</v>
      </c>
      <c r="AA188" s="23">
        <v>0</v>
      </c>
      <c r="AB188" s="21">
        <v>0.05001028063300001</v>
      </c>
      <c r="AC188" s="22">
        <v>0</v>
      </c>
      <c r="AD188" s="22">
        <v>0</v>
      </c>
      <c r="AE188" s="22">
        <v>0</v>
      </c>
      <c r="AF188" s="23">
        <v>0.0919019114999</v>
      </c>
      <c r="AG188" s="21">
        <v>0</v>
      </c>
      <c r="AH188" s="22">
        <v>0</v>
      </c>
      <c r="AI188" s="22">
        <v>0</v>
      </c>
      <c r="AJ188" s="22">
        <v>0</v>
      </c>
      <c r="AK188" s="23">
        <v>0</v>
      </c>
      <c r="AL188" s="21">
        <v>0.003600875533</v>
      </c>
      <c r="AM188" s="22">
        <v>0</v>
      </c>
      <c r="AN188" s="22">
        <v>0</v>
      </c>
      <c r="AO188" s="22">
        <v>0</v>
      </c>
      <c r="AP188" s="23">
        <v>0.0103545623</v>
      </c>
      <c r="AQ188" s="21">
        <v>0</v>
      </c>
      <c r="AR188" s="22">
        <v>0</v>
      </c>
      <c r="AS188" s="22">
        <v>0</v>
      </c>
      <c r="AT188" s="22">
        <v>0</v>
      </c>
      <c r="AU188" s="23">
        <v>0</v>
      </c>
      <c r="AV188" s="21">
        <v>113.15398569445105</v>
      </c>
      <c r="AW188" s="22">
        <v>104.95773490930164</v>
      </c>
      <c r="AX188" s="22">
        <v>0.0023293643666</v>
      </c>
      <c r="AY188" s="22">
        <v>0</v>
      </c>
      <c r="AZ188" s="23">
        <v>560.4519576196943</v>
      </c>
      <c r="BA188" s="21">
        <v>0</v>
      </c>
      <c r="BB188" s="22">
        <v>0</v>
      </c>
      <c r="BC188" s="22">
        <v>0</v>
      </c>
      <c r="BD188" s="22">
        <v>0</v>
      </c>
      <c r="BE188" s="23">
        <v>0</v>
      </c>
      <c r="BF188" s="21">
        <v>67.924434771455</v>
      </c>
      <c r="BG188" s="22">
        <v>60.563263602293716</v>
      </c>
      <c r="BH188" s="22">
        <v>0</v>
      </c>
      <c r="BI188" s="22">
        <v>0</v>
      </c>
      <c r="BJ188" s="23">
        <v>124.92034671436443</v>
      </c>
      <c r="BK188" s="24">
        <f t="shared" si="16"/>
        <v>1092.4620100693505</v>
      </c>
    </row>
    <row r="189" spans="1:63" s="25" customFormat="1" ht="15">
      <c r="A189" s="20"/>
      <c r="B189" s="7" t="s">
        <v>255</v>
      </c>
      <c r="C189" s="21">
        <v>0</v>
      </c>
      <c r="D189" s="22">
        <v>51.4462182446332</v>
      </c>
      <c r="E189" s="22">
        <v>0</v>
      </c>
      <c r="F189" s="22">
        <v>0</v>
      </c>
      <c r="G189" s="23">
        <v>0</v>
      </c>
      <c r="H189" s="21">
        <v>309.1132615438885</v>
      </c>
      <c r="I189" s="22">
        <v>33.0057126901299</v>
      </c>
      <c r="J189" s="22">
        <v>0</v>
      </c>
      <c r="K189" s="22">
        <v>0</v>
      </c>
      <c r="L189" s="23">
        <v>125.68300070756261</v>
      </c>
      <c r="M189" s="21">
        <v>0</v>
      </c>
      <c r="N189" s="22">
        <v>0</v>
      </c>
      <c r="O189" s="22">
        <v>0</v>
      </c>
      <c r="P189" s="22">
        <v>0</v>
      </c>
      <c r="Q189" s="23">
        <v>0</v>
      </c>
      <c r="R189" s="21">
        <v>120.1042018862909</v>
      </c>
      <c r="S189" s="22">
        <v>32.0359520237984</v>
      </c>
      <c r="T189" s="22">
        <v>0</v>
      </c>
      <c r="U189" s="22">
        <v>0</v>
      </c>
      <c r="V189" s="23">
        <v>31.2398062248311</v>
      </c>
      <c r="W189" s="21">
        <v>0</v>
      </c>
      <c r="X189" s="22">
        <v>0</v>
      </c>
      <c r="Y189" s="22">
        <v>0</v>
      </c>
      <c r="Z189" s="22">
        <v>0</v>
      </c>
      <c r="AA189" s="23">
        <v>0</v>
      </c>
      <c r="AB189" s="21">
        <v>8.481205694496799</v>
      </c>
      <c r="AC189" s="22">
        <v>0.012307051399899998</v>
      </c>
      <c r="AD189" s="22">
        <v>0</v>
      </c>
      <c r="AE189" s="22">
        <v>0</v>
      </c>
      <c r="AF189" s="23">
        <v>0.7761418522662</v>
      </c>
      <c r="AG189" s="21">
        <v>0</v>
      </c>
      <c r="AH189" s="22">
        <v>0</v>
      </c>
      <c r="AI189" s="22">
        <v>0</v>
      </c>
      <c r="AJ189" s="22">
        <v>0</v>
      </c>
      <c r="AK189" s="23">
        <v>0</v>
      </c>
      <c r="AL189" s="21">
        <v>4.840227483697402</v>
      </c>
      <c r="AM189" s="22">
        <v>0.6240152560664</v>
      </c>
      <c r="AN189" s="22">
        <v>0</v>
      </c>
      <c r="AO189" s="22">
        <v>0</v>
      </c>
      <c r="AP189" s="23">
        <v>0.036463400633299996</v>
      </c>
      <c r="AQ189" s="21">
        <v>0</v>
      </c>
      <c r="AR189" s="22">
        <v>0.0037826940333</v>
      </c>
      <c r="AS189" s="22">
        <v>0</v>
      </c>
      <c r="AT189" s="22">
        <v>0</v>
      </c>
      <c r="AU189" s="23">
        <v>0</v>
      </c>
      <c r="AV189" s="21">
        <v>2886.0438770142564</v>
      </c>
      <c r="AW189" s="22">
        <v>219.8617922234965</v>
      </c>
      <c r="AX189" s="22">
        <v>0.5459866813332</v>
      </c>
      <c r="AY189" s="22">
        <v>0</v>
      </c>
      <c r="AZ189" s="23">
        <v>808.6884137697162</v>
      </c>
      <c r="BA189" s="21">
        <v>0</v>
      </c>
      <c r="BB189" s="22">
        <v>0</v>
      </c>
      <c r="BC189" s="22">
        <v>0</v>
      </c>
      <c r="BD189" s="22">
        <v>0</v>
      </c>
      <c r="BE189" s="23">
        <v>0</v>
      </c>
      <c r="BF189" s="21">
        <v>1478.8842135615566</v>
      </c>
      <c r="BG189" s="22">
        <v>61.50501081220241</v>
      </c>
      <c r="BH189" s="22">
        <v>0</v>
      </c>
      <c r="BI189" s="22">
        <v>0</v>
      </c>
      <c r="BJ189" s="23">
        <v>162.84306757252736</v>
      </c>
      <c r="BK189" s="24">
        <f t="shared" si="16"/>
        <v>6335.7746583888165</v>
      </c>
    </row>
    <row r="190" spans="1:63" s="25" customFormat="1" ht="15">
      <c r="A190" s="20"/>
      <c r="B190" s="7" t="s">
        <v>256</v>
      </c>
      <c r="C190" s="21">
        <v>0</v>
      </c>
      <c r="D190" s="22">
        <v>15.529603601866603</v>
      </c>
      <c r="E190" s="22">
        <v>0</v>
      </c>
      <c r="F190" s="22">
        <v>0</v>
      </c>
      <c r="G190" s="23">
        <v>0</v>
      </c>
      <c r="H190" s="21">
        <v>105.19307605278925</v>
      </c>
      <c r="I190" s="22">
        <v>73.65704155999659</v>
      </c>
      <c r="J190" s="22">
        <v>0</v>
      </c>
      <c r="K190" s="22">
        <v>0</v>
      </c>
      <c r="L190" s="23">
        <v>74.93526038499698</v>
      </c>
      <c r="M190" s="21">
        <v>0</v>
      </c>
      <c r="N190" s="22">
        <v>0</v>
      </c>
      <c r="O190" s="22">
        <v>0</v>
      </c>
      <c r="P190" s="22">
        <v>0</v>
      </c>
      <c r="Q190" s="23">
        <v>0</v>
      </c>
      <c r="R190" s="21">
        <v>38.57403287942409</v>
      </c>
      <c r="S190" s="22">
        <v>15.377254231498796</v>
      </c>
      <c r="T190" s="22">
        <v>0</v>
      </c>
      <c r="U190" s="22">
        <v>0</v>
      </c>
      <c r="V190" s="23">
        <v>6.2137381619309995</v>
      </c>
      <c r="W190" s="21">
        <v>0</v>
      </c>
      <c r="X190" s="22">
        <v>0</v>
      </c>
      <c r="Y190" s="22">
        <v>0</v>
      </c>
      <c r="Z190" s="22">
        <v>0</v>
      </c>
      <c r="AA190" s="23">
        <v>0</v>
      </c>
      <c r="AB190" s="21">
        <v>10.020412644896702</v>
      </c>
      <c r="AC190" s="22">
        <v>0.32589742273260003</v>
      </c>
      <c r="AD190" s="22">
        <v>0</v>
      </c>
      <c r="AE190" s="22">
        <v>0</v>
      </c>
      <c r="AF190" s="23">
        <v>0.6532639775329999</v>
      </c>
      <c r="AG190" s="21">
        <v>0</v>
      </c>
      <c r="AH190" s="22">
        <v>0</v>
      </c>
      <c r="AI190" s="22">
        <v>0</v>
      </c>
      <c r="AJ190" s="22">
        <v>0</v>
      </c>
      <c r="AK190" s="23">
        <v>0</v>
      </c>
      <c r="AL190" s="21">
        <v>13.397059548230303</v>
      </c>
      <c r="AM190" s="22">
        <v>0.6659870618993998</v>
      </c>
      <c r="AN190" s="22">
        <v>0</v>
      </c>
      <c r="AO190" s="22">
        <v>0</v>
      </c>
      <c r="AP190" s="23">
        <v>0.6018311261665</v>
      </c>
      <c r="AQ190" s="21">
        <v>0</v>
      </c>
      <c r="AR190" s="22">
        <v>0</v>
      </c>
      <c r="AS190" s="22">
        <v>0</v>
      </c>
      <c r="AT190" s="22">
        <v>0</v>
      </c>
      <c r="AU190" s="23">
        <v>0</v>
      </c>
      <c r="AV190" s="21">
        <v>1187.8112397863533</v>
      </c>
      <c r="AW190" s="22">
        <v>136.15232664080006</v>
      </c>
      <c r="AX190" s="22">
        <v>0.0168188798998</v>
      </c>
      <c r="AY190" s="22">
        <v>0</v>
      </c>
      <c r="AZ190" s="23">
        <v>297.1552305785229</v>
      </c>
      <c r="BA190" s="21">
        <v>0</v>
      </c>
      <c r="BB190" s="22">
        <v>0</v>
      </c>
      <c r="BC190" s="22">
        <v>0</v>
      </c>
      <c r="BD190" s="22">
        <v>0</v>
      </c>
      <c r="BE190" s="23">
        <v>0</v>
      </c>
      <c r="BF190" s="21">
        <v>614.1158230514848</v>
      </c>
      <c r="BG190" s="22">
        <v>40.3406343628334</v>
      </c>
      <c r="BH190" s="22">
        <v>0.057792249199899996</v>
      </c>
      <c r="BI190" s="22">
        <v>0</v>
      </c>
      <c r="BJ190" s="23">
        <v>44.44438710440102</v>
      </c>
      <c r="BK190" s="24">
        <f t="shared" si="16"/>
        <v>2675.238711307457</v>
      </c>
    </row>
    <row r="191" spans="1:63" s="25" customFormat="1" ht="15">
      <c r="A191" s="20"/>
      <c r="B191" s="7" t="s">
        <v>257</v>
      </c>
      <c r="C191" s="21">
        <v>0</v>
      </c>
      <c r="D191" s="22">
        <v>5.9189996291</v>
      </c>
      <c r="E191" s="22">
        <v>0</v>
      </c>
      <c r="F191" s="22">
        <v>0</v>
      </c>
      <c r="G191" s="23">
        <v>0</v>
      </c>
      <c r="H191" s="21">
        <v>1.7616446953982001</v>
      </c>
      <c r="I191" s="22">
        <v>1.0797669738332</v>
      </c>
      <c r="J191" s="22">
        <v>0</v>
      </c>
      <c r="K191" s="22">
        <v>0</v>
      </c>
      <c r="L191" s="23">
        <v>1.0205199432327998</v>
      </c>
      <c r="M191" s="21">
        <v>0</v>
      </c>
      <c r="N191" s="22">
        <v>0</v>
      </c>
      <c r="O191" s="22">
        <v>0</v>
      </c>
      <c r="P191" s="22">
        <v>0</v>
      </c>
      <c r="Q191" s="23">
        <v>0</v>
      </c>
      <c r="R191" s="21">
        <v>0.6151689296987001</v>
      </c>
      <c r="S191" s="22">
        <v>0.0057593062666</v>
      </c>
      <c r="T191" s="22">
        <v>0</v>
      </c>
      <c r="U191" s="22">
        <v>0</v>
      </c>
      <c r="V191" s="23">
        <v>0.049191149432999993</v>
      </c>
      <c r="W191" s="21">
        <v>0</v>
      </c>
      <c r="X191" s="22">
        <v>0</v>
      </c>
      <c r="Y191" s="22">
        <v>0</v>
      </c>
      <c r="Z191" s="22">
        <v>0</v>
      </c>
      <c r="AA191" s="23">
        <v>0</v>
      </c>
      <c r="AB191" s="21">
        <v>0</v>
      </c>
      <c r="AC191" s="22">
        <v>0.2921764203</v>
      </c>
      <c r="AD191" s="22">
        <v>0</v>
      </c>
      <c r="AE191" s="22">
        <v>0</v>
      </c>
      <c r="AF191" s="23">
        <v>0</v>
      </c>
      <c r="AG191" s="21">
        <v>0</v>
      </c>
      <c r="AH191" s="22">
        <v>0</v>
      </c>
      <c r="AI191" s="22">
        <v>0</v>
      </c>
      <c r="AJ191" s="22">
        <v>0</v>
      </c>
      <c r="AK191" s="23">
        <v>0</v>
      </c>
      <c r="AL191" s="21">
        <v>0</v>
      </c>
      <c r="AM191" s="22">
        <v>0</v>
      </c>
      <c r="AN191" s="22">
        <v>0</v>
      </c>
      <c r="AO191" s="22">
        <v>0</v>
      </c>
      <c r="AP191" s="23">
        <v>0</v>
      </c>
      <c r="AQ191" s="21">
        <v>0</v>
      </c>
      <c r="AR191" s="22">
        <v>0</v>
      </c>
      <c r="AS191" s="22">
        <v>0</v>
      </c>
      <c r="AT191" s="22">
        <v>0</v>
      </c>
      <c r="AU191" s="23">
        <v>0</v>
      </c>
      <c r="AV191" s="21">
        <v>2.1532937936241</v>
      </c>
      <c r="AW191" s="22">
        <v>0.13433176591368562</v>
      </c>
      <c r="AX191" s="22">
        <v>0</v>
      </c>
      <c r="AY191" s="22">
        <v>0</v>
      </c>
      <c r="AZ191" s="23">
        <v>4.1425357991652</v>
      </c>
      <c r="BA191" s="21">
        <v>0</v>
      </c>
      <c r="BB191" s="22">
        <v>0</v>
      </c>
      <c r="BC191" s="22">
        <v>0</v>
      </c>
      <c r="BD191" s="22">
        <v>0</v>
      </c>
      <c r="BE191" s="23">
        <v>0</v>
      </c>
      <c r="BF191" s="21">
        <v>0.5803083751251001</v>
      </c>
      <c r="BG191" s="22">
        <v>0.0016296729333000002</v>
      </c>
      <c r="BH191" s="22">
        <v>0</v>
      </c>
      <c r="BI191" s="22">
        <v>0</v>
      </c>
      <c r="BJ191" s="23">
        <v>0.3279656734665</v>
      </c>
      <c r="BK191" s="24">
        <f t="shared" si="16"/>
        <v>18.08329212749039</v>
      </c>
    </row>
    <row r="192" spans="1:63" s="25" customFormat="1" ht="15">
      <c r="A192" s="20"/>
      <c r="B192" s="7" t="s">
        <v>258</v>
      </c>
      <c r="C192" s="21">
        <v>0</v>
      </c>
      <c r="D192" s="22">
        <v>22.7603762754333</v>
      </c>
      <c r="E192" s="22">
        <v>0</v>
      </c>
      <c r="F192" s="22">
        <v>0</v>
      </c>
      <c r="G192" s="23">
        <v>0</v>
      </c>
      <c r="H192" s="21">
        <v>85.1116628149924</v>
      </c>
      <c r="I192" s="22">
        <v>32.5884017092648</v>
      </c>
      <c r="J192" s="22">
        <v>0</v>
      </c>
      <c r="K192" s="22">
        <v>0</v>
      </c>
      <c r="L192" s="23">
        <v>71.3065302871972</v>
      </c>
      <c r="M192" s="21">
        <v>0</v>
      </c>
      <c r="N192" s="22">
        <v>0</v>
      </c>
      <c r="O192" s="22">
        <v>0</v>
      </c>
      <c r="P192" s="22">
        <v>0</v>
      </c>
      <c r="Q192" s="23">
        <v>0</v>
      </c>
      <c r="R192" s="21">
        <v>57.7364470681605</v>
      </c>
      <c r="S192" s="22">
        <v>10.617042106832</v>
      </c>
      <c r="T192" s="22">
        <v>0</v>
      </c>
      <c r="U192" s="22">
        <v>0</v>
      </c>
      <c r="V192" s="23">
        <v>28.67094975876489</v>
      </c>
      <c r="W192" s="21">
        <v>0</v>
      </c>
      <c r="X192" s="22">
        <v>0</v>
      </c>
      <c r="Y192" s="22">
        <v>0</v>
      </c>
      <c r="Z192" s="22">
        <v>0</v>
      </c>
      <c r="AA192" s="23">
        <v>0</v>
      </c>
      <c r="AB192" s="21">
        <v>10.082183414929698</v>
      </c>
      <c r="AC192" s="22">
        <v>0.1367490565665</v>
      </c>
      <c r="AD192" s="22">
        <v>0</v>
      </c>
      <c r="AE192" s="22">
        <v>0</v>
      </c>
      <c r="AF192" s="23">
        <v>3.6425607259995</v>
      </c>
      <c r="AG192" s="21">
        <v>0</v>
      </c>
      <c r="AH192" s="22">
        <v>0</v>
      </c>
      <c r="AI192" s="22">
        <v>0</v>
      </c>
      <c r="AJ192" s="22">
        <v>0</v>
      </c>
      <c r="AK192" s="23">
        <v>0</v>
      </c>
      <c r="AL192" s="21">
        <v>13.16134831253</v>
      </c>
      <c r="AM192" s="22">
        <v>0.13717443013299999</v>
      </c>
      <c r="AN192" s="22">
        <v>0</v>
      </c>
      <c r="AO192" s="22">
        <v>0</v>
      </c>
      <c r="AP192" s="23">
        <v>0.0108235016666</v>
      </c>
      <c r="AQ192" s="21">
        <v>0</v>
      </c>
      <c r="AR192" s="22">
        <v>0</v>
      </c>
      <c r="AS192" s="22">
        <v>0</v>
      </c>
      <c r="AT192" s="22">
        <v>0</v>
      </c>
      <c r="AU192" s="23">
        <v>0</v>
      </c>
      <c r="AV192" s="21">
        <v>1540.8878298388752</v>
      </c>
      <c r="AW192" s="22">
        <v>177.613705894553</v>
      </c>
      <c r="AX192" s="22">
        <v>0.0242411873665</v>
      </c>
      <c r="AY192" s="22">
        <v>0.6634121563332</v>
      </c>
      <c r="AZ192" s="23">
        <v>641.434459896368</v>
      </c>
      <c r="BA192" s="21">
        <v>0</v>
      </c>
      <c r="BB192" s="22">
        <v>0</v>
      </c>
      <c r="BC192" s="22">
        <v>0</v>
      </c>
      <c r="BD192" s="22">
        <v>0</v>
      </c>
      <c r="BE192" s="23">
        <v>0</v>
      </c>
      <c r="BF192" s="21">
        <v>1071.7011698444333</v>
      </c>
      <c r="BG192" s="22">
        <v>56.33250550813001</v>
      </c>
      <c r="BH192" s="22">
        <v>0.3261311779332</v>
      </c>
      <c r="BI192" s="22">
        <v>0</v>
      </c>
      <c r="BJ192" s="23">
        <v>174.87172093632032</v>
      </c>
      <c r="BK192" s="24">
        <f t="shared" si="16"/>
        <v>3999.8174259027833</v>
      </c>
    </row>
    <row r="193" spans="1:63" s="25" customFormat="1" ht="15">
      <c r="A193" s="20"/>
      <c r="B193" s="7" t="s">
        <v>259</v>
      </c>
      <c r="C193" s="21">
        <v>0</v>
      </c>
      <c r="D193" s="22">
        <v>0.6691827611666</v>
      </c>
      <c r="E193" s="22">
        <v>0</v>
      </c>
      <c r="F193" s="22">
        <v>0</v>
      </c>
      <c r="G193" s="23">
        <v>0</v>
      </c>
      <c r="H193" s="21">
        <v>2.9232658805294</v>
      </c>
      <c r="I193" s="22">
        <v>0.21324993606639997</v>
      </c>
      <c r="J193" s="22">
        <v>0</v>
      </c>
      <c r="K193" s="22">
        <v>0</v>
      </c>
      <c r="L193" s="23">
        <v>2.2942357494655</v>
      </c>
      <c r="M193" s="21">
        <v>0</v>
      </c>
      <c r="N193" s="22">
        <v>0</v>
      </c>
      <c r="O193" s="22">
        <v>0</v>
      </c>
      <c r="P193" s="22">
        <v>0</v>
      </c>
      <c r="Q193" s="23">
        <v>0</v>
      </c>
      <c r="R193" s="21">
        <v>1.4205226475975</v>
      </c>
      <c r="S193" s="22">
        <v>0.0657031379666</v>
      </c>
      <c r="T193" s="22">
        <v>0</v>
      </c>
      <c r="U193" s="22">
        <v>0</v>
      </c>
      <c r="V193" s="23">
        <v>0.3604861532661</v>
      </c>
      <c r="W193" s="21">
        <v>0</v>
      </c>
      <c r="X193" s="22">
        <v>0</v>
      </c>
      <c r="Y193" s="22">
        <v>0</v>
      </c>
      <c r="Z193" s="22">
        <v>0</v>
      </c>
      <c r="AA193" s="23">
        <v>0</v>
      </c>
      <c r="AB193" s="21">
        <v>0.1978927594989</v>
      </c>
      <c r="AC193" s="22">
        <v>0.0005209405333</v>
      </c>
      <c r="AD193" s="22">
        <v>0</v>
      </c>
      <c r="AE193" s="22">
        <v>0</v>
      </c>
      <c r="AF193" s="23">
        <v>0</v>
      </c>
      <c r="AG193" s="21">
        <v>0</v>
      </c>
      <c r="AH193" s="22">
        <v>0</v>
      </c>
      <c r="AI193" s="22">
        <v>0</v>
      </c>
      <c r="AJ193" s="22">
        <v>0</v>
      </c>
      <c r="AK193" s="23">
        <v>0</v>
      </c>
      <c r="AL193" s="21">
        <v>0.0919856865325</v>
      </c>
      <c r="AM193" s="22">
        <v>0.0026396003</v>
      </c>
      <c r="AN193" s="22">
        <v>0</v>
      </c>
      <c r="AO193" s="22">
        <v>0</v>
      </c>
      <c r="AP193" s="23">
        <v>0</v>
      </c>
      <c r="AQ193" s="21">
        <v>0</v>
      </c>
      <c r="AR193" s="22">
        <v>0</v>
      </c>
      <c r="AS193" s="22">
        <v>0</v>
      </c>
      <c r="AT193" s="22">
        <v>0</v>
      </c>
      <c r="AU193" s="23">
        <v>0</v>
      </c>
      <c r="AV193" s="21">
        <v>29.8328488884884</v>
      </c>
      <c r="AW193" s="22">
        <v>5.390393837526936</v>
      </c>
      <c r="AX193" s="22">
        <v>0</v>
      </c>
      <c r="AY193" s="22">
        <v>0</v>
      </c>
      <c r="AZ193" s="23">
        <v>13.758652495024398</v>
      </c>
      <c r="BA193" s="21">
        <v>0</v>
      </c>
      <c r="BB193" s="22">
        <v>0</v>
      </c>
      <c r="BC193" s="22">
        <v>0</v>
      </c>
      <c r="BD193" s="22">
        <v>0</v>
      </c>
      <c r="BE193" s="23">
        <v>0</v>
      </c>
      <c r="BF193" s="21">
        <v>14.957649913542301</v>
      </c>
      <c r="BG193" s="22">
        <v>1.8171688644648</v>
      </c>
      <c r="BH193" s="22">
        <v>0</v>
      </c>
      <c r="BI193" s="22">
        <v>0</v>
      </c>
      <c r="BJ193" s="23">
        <v>4.226157949327499</v>
      </c>
      <c r="BK193" s="24">
        <f t="shared" si="16"/>
        <v>78.22255720129714</v>
      </c>
    </row>
    <row r="194" spans="1:63" s="25" customFormat="1" ht="15">
      <c r="A194" s="20"/>
      <c r="B194" s="7" t="s">
        <v>260</v>
      </c>
      <c r="C194" s="21">
        <v>0</v>
      </c>
      <c r="D194" s="22">
        <v>0.7916462671333</v>
      </c>
      <c r="E194" s="22">
        <v>0</v>
      </c>
      <c r="F194" s="22">
        <v>0</v>
      </c>
      <c r="G194" s="23">
        <v>0</v>
      </c>
      <c r="H194" s="21">
        <v>11.565812027563597</v>
      </c>
      <c r="I194" s="22">
        <v>9.7892866306325</v>
      </c>
      <c r="J194" s="22">
        <v>1.0764489070666001</v>
      </c>
      <c r="K194" s="22">
        <v>0</v>
      </c>
      <c r="L194" s="23">
        <v>30.208559246365404</v>
      </c>
      <c r="M194" s="21">
        <v>0</v>
      </c>
      <c r="N194" s="22">
        <v>0</v>
      </c>
      <c r="O194" s="22">
        <v>0</v>
      </c>
      <c r="P194" s="22">
        <v>0</v>
      </c>
      <c r="Q194" s="23">
        <v>0</v>
      </c>
      <c r="R194" s="21">
        <v>5.535010909331101</v>
      </c>
      <c r="S194" s="22">
        <v>8.1782489756661</v>
      </c>
      <c r="T194" s="22">
        <v>0</v>
      </c>
      <c r="U194" s="22">
        <v>0</v>
      </c>
      <c r="V194" s="23">
        <v>17.074920747732403</v>
      </c>
      <c r="W194" s="21">
        <v>0</v>
      </c>
      <c r="X194" s="22">
        <v>0</v>
      </c>
      <c r="Y194" s="22">
        <v>0</v>
      </c>
      <c r="Z194" s="22">
        <v>0</v>
      </c>
      <c r="AA194" s="23">
        <v>0</v>
      </c>
      <c r="AB194" s="21">
        <v>0.22522102886590004</v>
      </c>
      <c r="AC194" s="22">
        <v>3.7557448653331997</v>
      </c>
      <c r="AD194" s="22">
        <v>0</v>
      </c>
      <c r="AE194" s="22">
        <v>0</v>
      </c>
      <c r="AF194" s="23">
        <v>15.7396297768995</v>
      </c>
      <c r="AG194" s="21">
        <v>0</v>
      </c>
      <c r="AH194" s="22">
        <v>0</v>
      </c>
      <c r="AI194" s="22">
        <v>0</v>
      </c>
      <c r="AJ194" s="22">
        <v>0</v>
      </c>
      <c r="AK194" s="23">
        <v>0</v>
      </c>
      <c r="AL194" s="21">
        <v>0.07817943496640002</v>
      </c>
      <c r="AM194" s="22">
        <v>0.0051421827</v>
      </c>
      <c r="AN194" s="22">
        <v>0</v>
      </c>
      <c r="AO194" s="22">
        <v>0</v>
      </c>
      <c r="AP194" s="23">
        <v>0</v>
      </c>
      <c r="AQ194" s="21">
        <v>0</v>
      </c>
      <c r="AR194" s="22">
        <v>0</v>
      </c>
      <c r="AS194" s="22">
        <v>0</v>
      </c>
      <c r="AT194" s="22">
        <v>0</v>
      </c>
      <c r="AU194" s="23">
        <v>0</v>
      </c>
      <c r="AV194" s="21">
        <v>210.1752394281604</v>
      </c>
      <c r="AW194" s="22">
        <v>145.34794871903176</v>
      </c>
      <c r="AX194" s="22">
        <v>0</v>
      </c>
      <c r="AY194" s="22">
        <v>0</v>
      </c>
      <c r="AZ194" s="23">
        <v>1219.6831457574283</v>
      </c>
      <c r="BA194" s="21">
        <v>0</v>
      </c>
      <c r="BB194" s="22">
        <v>0</v>
      </c>
      <c r="BC194" s="22">
        <v>0</v>
      </c>
      <c r="BD194" s="22">
        <v>0</v>
      </c>
      <c r="BE194" s="23">
        <v>0</v>
      </c>
      <c r="BF194" s="21">
        <v>177.75216410446103</v>
      </c>
      <c r="BG194" s="22">
        <v>76.22551333115531</v>
      </c>
      <c r="BH194" s="22">
        <v>0</v>
      </c>
      <c r="BI194" s="22">
        <v>0</v>
      </c>
      <c r="BJ194" s="23">
        <v>423.5185862491902</v>
      </c>
      <c r="BK194" s="24">
        <f t="shared" si="16"/>
        <v>2356.726448589683</v>
      </c>
    </row>
    <row r="195" spans="1:63" s="25" customFormat="1" ht="15">
      <c r="A195" s="20"/>
      <c r="B195" s="7" t="s">
        <v>261</v>
      </c>
      <c r="C195" s="21">
        <v>0</v>
      </c>
      <c r="D195" s="22">
        <v>0.6917513235999999</v>
      </c>
      <c r="E195" s="22">
        <v>0</v>
      </c>
      <c r="F195" s="22">
        <v>0</v>
      </c>
      <c r="G195" s="23">
        <v>0</v>
      </c>
      <c r="H195" s="21">
        <v>9.580219812595297</v>
      </c>
      <c r="I195" s="22">
        <v>14.260179192833101</v>
      </c>
      <c r="J195" s="22">
        <v>0</v>
      </c>
      <c r="K195" s="22">
        <v>0</v>
      </c>
      <c r="L195" s="23">
        <v>11.460895268298799</v>
      </c>
      <c r="M195" s="21">
        <v>0</v>
      </c>
      <c r="N195" s="22">
        <v>0</v>
      </c>
      <c r="O195" s="22">
        <v>0</v>
      </c>
      <c r="P195" s="22">
        <v>0</v>
      </c>
      <c r="Q195" s="23">
        <v>0</v>
      </c>
      <c r="R195" s="21">
        <v>4.191606757196</v>
      </c>
      <c r="S195" s="22">
        <v>17.527720343833202</v>
      </c>
      <c r="T195" s="22">
        <v>0</v>
      </c>
      <c r="U195" s="22">
        <v>0</v>
      </c>
      <c r="V195" s="23">
        <v>1.762924948366</v>
      </c>
      <c r="W195" s="21">
        <v>0</v>
      </c>
      <c r="X195" s="22">
        <v>0</v>
      </c>
      <c r="Y195" s="22">
        <v>0</v>
      </c>
      <c r="Z195" s="22">
        <v>0</v>
      </c>
      <c r="AA195" s="23">
        <v>0</v>
      </c>
      <c r="AB195" s="21">
        <v>0.0995635808331</v>
      </c>
      <c r="AC195" s="22">
        <v>0</v>
      </c>
      <c r="AD195" s="22">
        <v>0</v>
      </c>
      <c r="AE195" s="22">
        <v>0</v>
      </c>
      <c r="AF195" s="23">
        <v>0</v>
      </c>
      <c r="AG195" s="21">
        <v>0</v>
      </c>
      <c r="AH195" s="22">
        <v>0</v>
      </c>
      <c r="AI195" s="22">
        <v>0</v>
      </c>
      <c r="AJ195" s="22">
        <v>0</v>
      </c>
      <c r="AK195" s="23">
        <v>0</v>
      </c>
      <c r="AL195" s="21">
        <v>0.0091492528332</v>
      </c>
      <c r="AM195" s="22">
        <v>0</v>
      </c>
      <c r="AN195" s="22">
        <v>0</v>
      </c>
      <c r="AO195" s="22">
        <v>0</v>
      </c>
      <c r="AP195" s="23">
        <v>0.1406405115</v>
      </c>
      <c r="AQ195" s="21">
        <v>0</v>
      </c>
      <c r="AR195" s="22">
        <v>0</v>
      </c>
      <c r="AS195" s="22">
        <v>0</v>
      </c>
      <c r="AT195" s="22">
        <v>0</v>
      </c>
      <c r="AU195" s="23">
        <v>0</v>
      </c>
      <c r="AV195" s="21">
        <v>40.5393844514239</v>
      </c>
      <c r="AW195" s="22">
        <v>8.404805423666879</v>
      </c>
      <c r="AX195" s="22">
        <v>0</v>
      </c>
      <c r="AY195" s="22">
        <v>0</v>
      </c>
      <c r="AZ195" s="23">
        <v>10.106668926363302</v>
      </c>
      <c r="BA195" s="21">
        <v>0</v>
      </c>
      <c r="BB195" s="22">
        <v>0</v>
      </c>
      <c r="BC195" s="22">
        <v>0</v>
      </c>
      <c r="BD195" s="22">
        <v>0</v>
      </c>
      <c r="BE195" s="23">
        <v>0</v>
      </c>
      <c r="BF195" s="21">
        <v>16.172026675695005</v>
      </c>
      <c r="BG195" s="22">
        <v>2.8911337902658</v>
      </c>
      <c r="BH195" s="22">
        <v>0</v>
      </c>
      <c r="BI195" s="22">
        <v>0</v>
      </c>
      <c r="BJ195" s="23">
        <v>2.6939051968648</v>
      </c>
      <c r="BK195" s="24">
        <f t="shared" si="16"/>
        <v>140.53257545616836</v>
      </c>
    </row>
    <row r="196" spans="1:63" s="25" customFormat="1" ht="15">
      <c r="A196" s="20"/>
      <c r="B196" s="7" t="s">
        <v>262</v>
      </c>
      <c r="C196" s="21">
        <v>0</v>
      </c>
      <c r="D196" s="22">
        <v>2.2532404304332996</v>
      </c>
      <c r="E196" s="22">
        <v>0</v>
      </c>
      <c r="F196" s="22">
        <v>0</v>
      </c>
      <c r="G196" s="23">
        <v>0</v>
      </c>
      <c r="H196" s="21">
        <v>125.52305529589351</v>
      </c>
      <c r="I196" s="22">
        <v>46.7982861995978</v>
      </c>
      <c r="J196" s="22">
        <v>0</v>
      </c>
      <c r="K196" s="22">
        <v>0</v>
      </c>
      <c r="L196" s="23">
        <v>130.50419900666319</v>
      </c>
      <c r="M196" s="21">
        <v>0</v>
      </c>
      <c r="N196" s="22">
        <v>0</v>
      </c>
      <c r="O196" s="22">
        <v>0</v>
      </c>
      <c r="P196" s="22">
        <v>0</v>
      </c>
      <c r="Q196" s="23">
        <v>0</v>
      </c>
      <c r="R196" s="21">
        <v>52.39941665999402</v>
      </c>
      <c r="S196" s="22">
        <v>1.6589611729990998</v>
      </c>
      <c r="T196" s="22">
        <v>0</v>
      </c>
      <c r="U196" s="22">
        <v>0</v>
      </c>
      <c r="V196" s="23">
        <v>29.492603701098094</v>
      </c>
      <c r="W196" s="21">
        <v>0</v>
      </c>
      <c r="X196" s="22">
        <v>0</v>
      </c>
      <c r="Y196" s="22">
        <v>0</v>
      </c>
      <c r="Z196" s="22">
        <v>0</v>
      </c>
      <c r="AA196" s="23">
        <v>0</v>
      </c>
      <c r="AB196" s="21">
        <v>1.0242446065988</v>
      </c>
      <c r="AC196" s="22">
        <v>0.22747140019989998</v>
      </c>
      <c r="AD196" s="22">
        <v>0</v>
      </c>
      <c r="AE196" s="22">
        <v>0</v>
      </c>
      <c r="AF196" s="23">
        <v>0.3531144026998</v>
      </c>
      <c r="AG196" s="21">
        <v>0</v>
      </c>
      <c r="AH196" s="22">
        <v>0</v>
      </c>
      <c r="AI196" s="22">
        <v>0</v>
      </c>
      <c r="AJ196" s="22">
        <v>0</v>
      </c>
      <c r="AK196" s="23">
        <v>0</v>
      </c>
      <c r="AL196" s="21">
        <v>0.5998255635986</v>
      </c>
      <c r="AM196" s="22">
        <v>0</v>
      </c>
      <c r="AN196" s="22">
        <v>0</v>
      </c>
      <c r="AO196" s="22">
        <v>0</v>
      </c>
      <c r="AP196" s="23">
        <v>0.0344709465333</v>
      </c>
      <c r="AQ196" s="21">
        <v>0</v>
      </c>
      <c r="AR196" s="22">
        <v>0</v>
      </c>
      <c r="AS196" s="22">
        <v>0</v>
      </c>
      <c r="AT196" s="22">
        <v>0</v>
      </c>
      <c r="AU196" s="23">
        <v>0</v>
      </c>
      <c r="AV196" s="21">
        <v>652.9026849641206</v>
      </c>
      <c r="AW196" s="22">
        <v>173.99863505438583</v>
      </c>
      <c r="AX196" s="22">
        <v>0.0111558744</v>
      </c>
      <c r="AY196" s="22">
        <v>0</v>
      </c>
      <c r="AZ196" s="23">
        <v>667.786404552484</v>
      </c>
      <c r="BA196" s="21">
        <v>0</v>
      </c>
      <c r="BB196" s="22">
        <v>0</v>
      </c>
      <c r="BC196" s="22">
        <v>0</v>
      </c>
      <c r="BD196" s="22">
        <v>0</v>
      </c>
      <c r="BE196" s="23">
        <v>0</v>
      </c>
      <c r="BF196" s="21">
        <v>342.3095064467501</v>
      </c>
      <c r="BG196" s="22">
        <v>48.3342469577782</v>
      </c>
      <c r="BH196" s="22">
        <v>0.0353341249</v>
      </c>
      <c r="BI196" s="22">
        <v>0</v>
      </c>
      <c r="BJ196" s="23">
        <v>113.1304578717725</v>
      </c>
      <c r="BK196" s="24">
        <f t="shared" si="16"/>
        <v>2389.3773152329013</v>
      </c>
    </row>
    <row r="197" spans="1:63" s="25" customFormat="1" ht="15">
      <c r="A197" s="20"/>
      <c r="B197" s="7" t="s">
        <v>263</v>
      </c>
      <c r="C197" s="21">
        <v>0</v>
      </c>
      <c r="D197" s="22">
        <v>0.6389696504665999</v>
      </c>
      <c r="E197" s="22">
        <v>0</v>
      </c>
      <c r="F197" s="22">
        <v>0</v>
      </c>
      <c r="G197" s="23">
        <v>0</v>
      </c>
      <c r="H197" s="21">
        <v>45.84572081905851</v>
      </c>
      <c r="I197" s="22">
        <v>6.140632757864701</v>
      </c>
      <c r="J197" s="22">
        <v>0</v>
      </c>
      <c r="K197" s="22">
        <v>0</v>
      </c>
      <c r="L197" s="23">
        <v>19.99692868983</v>
      </c>
      <c r="M197" s="21">
        <v>0</v>
      </c>
      <c r="N197" s="22">
        <v>0</v>
      </c>
      <c r="O197" s="22">
        <v>0</v>
      </c>
      <c r="P197" s="22">
        <v>0</v>
      </c>
      <c r="Q197" s="23">
        <v>0</v>
      </c>
      <c r="R197" s="21">
        <v>23.335234645192507</v>
      </c>
      <c r="S197" s="22">
        <v>0.5674808102990001</v>
      </c>
      <c r="T197" s="22">
        <v>0</v>
      </c>
      <c r="U197" s="22">
        <v>0</v>
      </c>
      <c r="V197" s="23">
        <v>3.5856959263648998</v>
      </c>
      <c r="W197" s="21">
        <v>0</v>
      </c>
      <c r="X197" s="22">
        <v>0</v>
      </c>
      <c r="Y197" s="22">
        <v>0</v>
      </c>
      <c r="Z197" s="22">
        <v>0</v>
      </c>
      <c r="AA197" s="23">
        <v>0</v>
      </c>
      <c r="AB197" s="21">
        <v>4.6794298283638005</v>
      </c>
      <c r="AC197" s="22">
        <v>0.012585084233199999</v>
      </c>
      <c r="AD197" s="22">
        <v>0</v>
      </c>
      <c r="AE197" s="22">
        <v>0</v>
      </c>
      <c r="AF197" s="23">
        <v>0.4210665721661</v>
      </c>
      <c r="AG197" s="21">
        <v>0</v>
      </c>
      <c r="AH197" s="22">
        <v>0</v>
      </c>
      <c r="AI197" s="22">
        <v>0</v>
      </c>
      <c r="AJ197" s="22">
        <v>0</v>
      </c>
      <c r="AK197" s="23">
        <v>0</v>
      </c>
      <c r="AL197" s="21">
        <v>4.3213924491971</v>
      </c>
      <c r="AM197" s="22">
        <v>0.18694845716640002</v>
      </c>
      <c r="AN197" s="22">
        <v>0</v>
      </c>
      <c r="AO197" s="22">
        <v>0</v>
      </c>
      <c r="AP197" s="23">
        <v>0.0384118124</v>
      </c>
      <c r="AQ197" s="21">
        <v>0</v>
      </c>
      <c r="AR197" s="22">
        <v>0</v>
      </c>
      <c r="AS197" s="22">
        <v>0</v>
      </c>
      <c r="AT197" s="22">
        <v>0</v>
      </c>
      <c r="AU197" s="23">
        <v>0</v>
      </c>
      <c r="AV197" s="21">
        <v>633.1100693964538</v>
      </c>
      <c r="AW197" s="22">
        <v>37.21359168243247</v>
      </c>
      <c r="AX197" s="22">
        <v>0</v>
      </c>
      <c r="AY197" s="22">
        <v>0</v>
      </c>
      <c r="AZ197" s="23">
        <v>146.9914815604412</v>
      </c>
      <c r="BA197" s="21">
        <v>0</v>
      </c>
      <c r="BB197" s="22">
        <v>0</v>
      </c>
      <c r="BC197" s="22">
        <v>0</v>
      </c>
      <c r="BD197" s="22">
        <v>0</v>
      </c>
      <c r="BE197" s="23">
        <v>0</v>
      </c>
      <c r="BF197" s="21">
        <v>316.7890200682724</v>
      </c>
      <c r="BG197" s="22">
        <v>12.363391872981094</v>
      </c>
      <c r="BH197" s="22">
        <v>0.2258303028333</v>
      </c>
      <c r="BI197" s="22">
        <v>0</v>
      </c>
      <c r="BJ197" s="23">
        <v>28.446869510478</v>
      </c>
      <c r="BK197" s="24">
        <f t="shared" si="16"/>
        <v>1284.9107518964954</v>
      </c>
    </row>
    <row r="198" spans="1:63" s="25" customFormat="1" ht="15">
      <c r="A198" s="20"/>
      <c r="B198" s="7" t="s">
        <v>264</v>
      </c>
      <c r="C198" s="21">
        <v>0</v>
      </c>
      <c r="D198" s="22">
        <v>0.6824808347</v>
      </c>
      <c r="E198" s="22">
        <v>0</v>
      </c>
      <c r="F198" s="22">
        <v>0</v>
      </c>
      <c r="G198" s="23">
        <v>0</v>
      </c>
      <c r="H198" s="21">
        <v>1.6501650209315</v>
      </c>
      <c r="I198" s="22">
        <v>0.030769828033199997</v>
      </c>
      <c r="J198" s="22">
        <v>0</v>
      </c>
      <c r="K198" s="22">
        <v>0</v>
      </c>
      <c r="L198" s="23">
        <v>1.4139642739328002</v>
      </c>
      <c r="M198" s="21">
        <v>0</v>
      </c>
      <c r="N198" s="22">
        <v>0</v>
      </c>
      <c r="O198" s="22">
        <v>0</v>
      </c>
      <c r="P198" s="22">
        <v>0</v>
      </c>
      <c r="Q198" s="23">
        <v>0</v>
      </c>
      <c r="R198" s="21">
        <v>0.5210592954973999</v>
      </c>
      <c r="S198" s="22">
        <v>0.4238240792666</v>
      </c>
      <c r="T198" s="22">
        <v>0</v>
      </c>
      <c r="U198" s="22">
        <v>0</v>
      </c>
      <c r="V198" s="23">
        <v>0.4414335341663</v>
      </c>
      <c r="W198" s="21">
        <v>0</v>
      </c>
      <c r="X198" s="22">
        <v>0</v>
      </c>
      <c r="Y198" s="22">
        <v>0</v>
      </c>
      <c r="Z198" s="22">
        <v>0</v>
      </c>
      <c r="AA198" s="23">
        <v>0</v>
      </c>
      <c r="AB198" s="21">
        <v>0.0671440451994</v>
      </c>
      <c r="AC198" s="22">
        <v>0</v>
      </c>
      <c r="AD198" s="22">
        <v>0</v>
      </c>
      <c r="AE198" s="22">
        <v>0</v>
      </c>
      <c r="AF198" s="23">
        <v>0</v>
      </c>
      <c r="AG198" s="21">
        <v>0</v>
      </c>
      <c r="AH198" s="22">
        <v>0</v>
      </c>
      <c r="AI198" s="22">
        <v>0</v>
      </c>
      <c r="AJ198" s="22">
        <v>0</v>
      </c>
      <c r="AK198" s="23">
        <v>0</v>
      </c>
      <c r="AL198" s="21">
        <v>0.030730103732899996</v>
      </c>
      <c r="AM198" s="22">
        <v>0</v>
      </c>
      <c r="AN198" s="22">
        <v>0</v>
      </c>
      <c r="AO198" s="22">
        <v>0</v>
      </c>
      <c r="AP198" s="23">
        <v>0</v>
      </c>
      <c r="AQ198" s="21">
        <v>0</v>
      </c>
      <c r="AR198" s="22">
        <v>0</v>
      </c>
      <c r="AS198" s="22">
        <v>0</v>
      </c>
      <c r="AT198" s="22">
        <v>0</v>
      </c>
      <c r="AU198" s="23">
        <v>0</v>
      </c>
      <c r="AV198" s="21">
        <v>10.356573239472498</v>
      </c>
      <c r="AW198" s="22">
        <v>1.8627170724191542</v>
      </c>
      <c r="AX198" s="22">
        <v>0</v>
      </c>
      <c r="AY198" s="22">
        <v>0</v>
      </c>
      <c r="AZ198" s="23">
        <v>1.6321380525321</v>
      </c>
      <c r="BA198" s="21">
        <v>0</v>
      </c>
      <c r="BB198" s="22">
        <v>0</v>
      </c>
      <c r="BC198" s="22">
        <v>0</v>
      </c>
      <c r="BD198" s="22">
        <v>0</v>
      </c>
      <c r="BE198" s="23">
        <v>0</v>
      </c>
      <c r="BF198" s="21">
        <v>4.4991847159441</v>
      </c>
      <c r="BG198" s="22">
        <v>0.0334465744995</v>
      </c>
      <c r="BH198" s="22">
        <v>0</v>
      </c>
      <c r="BI198" s="22">
        <v>0</v>
      </c>
      <c r="BJ198" s="23">
        <v>0.9491992946658</v>
      </c>
      <c r="BK198" s="24">
        <f t="shared" si="16"/>
        <v>24.594829964993252</v>
      </c>
    </row>
    <row r="199" spans="1:63" s="25" customFormat="1" ht="15">
      <c r="A199" s="20"/>
      <c r="B199" s="7" t="s">
        <v>265</v>
      </c>
      <c r="C199" s="21">
        <v>0</v>
      </c>
      <c r="D199" s="22">
        <v>0.6619775</v>
      </c>
      <c r="E199" s="22">
        <v>0</v>
      </c>
      <c r="F199" s="22">
        <v>0</v>
      </c>
      <c r="G199" s="23">
        <v>0</v>
      </c>
      <c r="H199" s="21">
        <v>17.730394722331297</v>
      </c>
      <c r="I199" s="22">
        <v>0</v>
      </c>
      <c r="J199" s="22">
        <v>0</v>
      </c>
      <c r="K199" s="22">
        <v>0</v>
      </c>
      <c r="L199" s="23">
        <v>8.9872286012993</v>
      </c>
      <c r="M199" s="21">
        <v>0</v>
      </c>
      <c r="N199" s="22">
        <v>0</v>
      </c>
      <c r="O199" s="22">
        <v>0</v>
      </c>
      <c r="P199" s="22">
        <v>0</v>
      </c>
      <c r="Q199" s="23">
        <v>0</v>
      </c>
      <c r="R199" s="21">
        <v>12.7924714755313</v>
      </c>
      <c r="S199" s="22">
        <v>0</v>
      </c>
      <c r="T199" s="22">
        <v>0</v>
      </c>
      <c r="U199" s="22">
        <v>0</v>
      </c>
      <c r="V199" s="23">
        <v>1.7137405894659001</v>
      </c>
      <c r="W199" s="21">
        <v>0</v>
      </c>
      <c r="X199" s="22">
        <v>0</v>
      </c>
      <c r="Y199" s="22">
        <v>0</v>
      </c>
      <c r="Z199" s="22">
        <v>0</v>
      </c>
      <c r="AA199" s="23">
        <v>0</v>
      </c>
      <c r="AB199" s="21">
        <v>1.4510323552988997</v>
      </c>
      <c r="AC199" s="22">
        <v>0</v>
      </c>
      <c r="AD199" s="22">
        <v>0</v>
      </c>
      <c r="AE199" s="22">
        <v>0</v>
      </c>
      <c r="AF199" s="23">
        <v>0.49418971046640003</v>
      </c>
      <c r="AG199" s="21">
        <v>0</v>
      </c>
      <c r="AH199" s="22">
        <v>0</v>
      </c>
      <c r="AI199" s="22">
        <v>0</v>
      </c>
      <c r="AJ199" s="22">
        <v>0</v>
      </c>
      <c r="AK199" s="23">
        <v>0</v>
      </c>
      <c r="AL199" s="21">
        <v>0.381895517499</v>
      </c>
      <c r="AM199" s="22">
        <v>0</v>
      </c>
      <c r="AN199" s="22">
        <v>0</v>
      </c>
      <c r="AO199" s="22">
        <v>0</v>
      </c>
      <c r="AP199" s="23">
        <v>0.0384249811666</v>
      </c>
      <c r="AQ199" s="21">
        <v>0</v>
      </c>
      <c r="AR199" s="22">
        <v>0</v>
      </c>
      <c r="AS199" s="22">
        <v>0</v>
      </c>
      <c r="AT199" s="22">
        <v>0</v>
      </c>
      <c r="AU199" s="23">
        <v>0</v>
      </c>
      <c r="AV199" s="21">
        <v>576.5271503558052</v>
      </c>
      <c r="AW199" s="22">
        <v>0.053530027487530746</v>
      </c>
      <c r="AX199" s="22">
        <v>0</v>
      </c>
      <c r="AY199" s="22">
        <v>0</v>
      </c>
      <c r="AZ199" s="23">
        <v>280.4085191576959</v>
      </c>
      <c r="BA199" s="21">
        <v>0</v>
      </c>
      <c r="BB199" s="22">
        <v>0</v>
      </c>
      <c r="BC199" s="22">
        <v>0</v>
      </c>
      <c r="BD199" s="22">
        <v>0</v>
      </c>
      <c r="BE199" s="23">
        <v>0</v>
      </c>
      <c r="BF199" s="21">
        <v>488.9524865425585</v>
      </c>
      <c r="BG199" s="22">
        <v>0.0233756371999</v>
      </c>
      <c r="BH199" s="22">
        <v>0</v>
      </c>
      <c r="BI199" s="22">
        <v>0</v>
      </c>
      <c r="BJ199" s="23">
        <v>147.64921438103966</v>
      </c>
      <c r="BK199" s="24">
        <f t="shared" si="16"/>
        <v>1537.8656315548455</v>
      </c>
    </row>
    <row r="200" spans="1:63" s="25" customFormat="1" ht="15">
      <c r="A200" s="20"/>
      <c r="B200" s="7" t="s">
        <v>266</v>
      </c>
      <c r="C200" s="21">
        <v>0</v>
      </c>
      <c r="D200" s="22">
        <v>0.8008538829</v>
      </c>
      <c r="E200" s="22">
        <v>0</v>
      </c>
      <c r="F200" s="22">
        <v>0</v>
      </c>
      <c r="G200" s="23">
        <v>0</v>
      </c>
      <c r="H200" s="21">
        <v>584.5477162068585</v>
      </c>
      <c r="I200" s="22">
        <v>31.2341541791635</v>
      </c>
      <c r="J200" s="22">
        <v>0</v>
      </c>
      <c r="K200" s="22">
        <v>0</v>
      </c>
      <c r="L200" s="23">
        <v>253.5229514684968</v>
      </c>
      <c r="M200" s="21">
        <v>0</v>
      </c>
      <c r="N200" s="22">
        <v>0</v>
      </c>
      <c r="O200" s="22">
        <v>0</v>
      </c>
      <c r="P200" s="22">
        <v>0</v>
      </c>
      <c r="Q200" s="23">
        <v>0</v>
      </c>
      <c r="R200" s="21">
        <v>373.06728411266005</v>
      </c>
      <c r="S200" s="22">
        <v>10.595821494998201</v>
      </c>
      <c r="T200" s="22">
        <v>0</v>
      </c>
      <c r="U200" s="22">
        <v>0</v>
      </c>
      <c r="V200" s="23">
        <v>63.40690285589759</v>
      </c>
      <c r="W200" s="21">
        <v>0</v>
      </c>
      <c r="X200" s="22">
        <v>0</v>
      </c>
      <c r="Y200" s="22">
        <v>0</v>
      </c>
      <c r="Z200" s="22">
        <v>0</v>
      </c>
      <c r="AA200" s="23">
        <v>0</v>
      </c>
      <c r="AB200" s="21">
        <v>6.0843590161645</v>
      </c>
      <c r="AC200" s="22">
        <v>0.1460414975664</v>
      </c>
      <c r="AD200" s="22">
        <v>0</v>
      </c>
      <c r="AE200" s="22">
        <v>0</v>
      </c>
      <c r="AF200" s="23">
        <v>1.5420598777994</v>
      </c>
      <c r="AG200" s="21">
        <v>0</v>
      </c>
      <c r="AH200" s="22">
        <v>0</v>
      </c>
      <c r="AI200" s="22">
        <v>0</v>
      </c>
      <c r="AJ200" s="22">
        <v>0</v>
      </c>
      <c r="AK200" s="23">
        <v>0</v>
      </c>
      <c r="AL200" s="21">
        <v>2.3407533884647997</v>
      </c>
      <c r="AM200" s="22">
        <v>0.0428937846333</v>
      </c>
      <c r="AN200" s="22">
        <v>0</v>
      </c>
      <c r="AO200" s="22">
        <v>0</v>
      </c>
      <c r="AP200" s="23">
        <v>0.09530172689989999</v>
      </c>
      <c r="AQ200" s="21">
        <v>0</v>
      </c>
      <c r="AR200" s="22">
        <v>0</v>
      </c>
      <c r="AS200" s="22">
        <v>0</v>
      </c>
      <c r="AT200" s="22">
        <v>0</v>
      </c>
      <c r="AU200" s="23">
        <v>0</v>
      </c>
      <c r="AV200" s="21">
        <v>2949.626348781924</v>
      </c>
      <c r="AW200" s="22">
        <v>161.12295245657447</v>
      </c>
      <c r="AX200" s="22">
        <v>0.1289042113664</v>
      </c>
      <c r="AY200" s="22">
        <v>0</v>
      </c>
      <c r="AZ200" s="23">
        <v>903.1980932680721</v>
      </c>
      <c r="BA200" s="21">
        <v>0</v>
      </c>
      <c r="BB200" s="22">
        <v>0</v>
      </c>
      <c r="BC200" s="22">
        <v>0</v>
      </c>
      <c r="BD200" s="22">
        <v>0</v>
      </c>
      <c r="BE200" s="23">
        <v>0</v>
      </c>
      <c r="BF200" s="21">
        <v>2171.3359501567397</v>
      </c>
      <c r="BG200" s="22">
        <v>63.860157599814805</v>
      </c>
      <c r="BH200" s="22">
        <v>0.1454802797332</v>
      </c>
      <c r="BI200" s="22">
        <v>0</v>
      </c>
      <c r="BJ200" s="23">
        <v>284.7151778680582</v>
      </c>
      <c r="BK200" s="24">
        <f t="shared" si="16"/>
        <v>7861.560158114785</v>
      </c>
    </row>
    <row r="201" spans="1:63" s="25" customFormat="1" ht="15">
      <c r="A201" s="20"/>
      <c r="B201" s="7" t="s">
        <v>267</v>
      </c>
      <c r="C201" s="21">
        <v>0</v>
      </c>
      <c r="D201" s="22">
        <v>0.7004059901333</v>
      </c>
      <c r="E201" s="22">
        <v>0</v>
      </c>
      <c r="F201" s="22">
        <v>0</v>
      </c>
      <c r="G201" s="23">
        <v>0</v>
      </c>
      <c r="H201" s="21">
        <v>110.60750615515818</v>
      </c>
      <c r="I201" s="22">
        <v>6.523612326931701</v>
      </c>
      <c r="J201" s="22">
        <v>0</v>
      </c>
      <c r="K201" s="22">
        <v>0</v>
      </c>
      <c r="L201" s="23">
        <v>38.9417831685641</v>
      </c>
      <c r="M201" s="21">
        <v>0</v>
      </c>
      <c r="N201" s="22">
        <v>0</v>
      </c>
      <c r="O201" s="22">
        <v>0</v>
      </c>
      <c r="P201" s="22">
        <v>0</v>
      </c>
      <c r="Q201" s="23">
        <v>0</v>
      </c>
      <c r="R201" s="21">
        <v>56.727451781993096</v>
      </c>
      <c r="S201" s="22">
        <v>11.7633906721326</v>
      </c>
      <c r="T201" s="22">
        <v>0</v>
      </c>
      <c r="U201" s="22">
        <v>0</v>
      </c>
      <c r="V201" s="23">
        <v>5.364536260565298</v>
      </c>
      <c r="W201" s="21">
        <v>0</v>
      </c>
      <c r="X201" s="22">
        <v>0</v>
      </c>
      <c r="Y201" s="22">
        <v>0</v>
      </c>
      <c r="Z201" s="22">
        <v>0</v>
      </c>
      <c r="AA201" s="23">
        <v>0</v>
      </c>
      <c r="AB201" s="21">
        <v>4.2417673706648</v>
      </c>
      <c r="AC201" s="22">
        <v>0.0153649353</v>
      </c>
      <c r="AD201" s="22">
        <v>0</v>
      </c>
      <c r="AE201" s="22">
        <v>0</v>
      </c>
      <c r="AF201" s="23">
        <v>0.3877359110332</v>
      </c>
      <c r="AG201" s="21">
        <v>0</v>
      </c>
      <c r="AH201" s="22">
        <v>0</v>
      </c>
      <c r="AI201" s="22">
        <v>0</v>
      </c>
      <c r="AJ201" s="22">
        <v>0</v>
      </c>
      <c r="AK201" s="23">
        <v>0</v>
      </c>
      <c r="AL201" s="21">
        <v>3.294780257765</v>
      </c>
      <c r="AM201" s="22">
        <v>0.0049094658999</v>
      </c>
      <c r="AN201" s="22">
        <v>0</v>
      </c>
      <c r="AO201" s="22">
        <v>0</v>
      </c>
      <c r="AP201" s="23">
        <v>0.0031790069666</v>
      </c>
      <c r="AQ201" s="21">
        <v>0</v>
      </c>
      <c r="AR201" s="22">
        <v>0</v>
      </c>
      <c r="AS201" s="22">
        <v>0</v>
      </c>
      <c r="AT201" s="22">
        <v>0</v>
      </c>
      <c r="AU201" s="23">
        <v>0</v>
      </c>
      <c r="AV201" s="21">
        <v>1363.6151703515245</v>
      </c>
      <c r="AW201" s="22">
        <v>56.72257171474209</v>
      </c>
      <c r="AX201" s="22">
        <v>0</v>
      </c>
      <c r="AY201" s="22">
        <v>0</v>
      </c>
      <c r="AZ201" s="23">
        <v>317.5797250256534</v>
      </c>
      <c r="BA201" s="21">
        <v>0</v>
      </c>
      <c r="BB201" s="22">
        <v>0</v>
      </c>
      <c r="BC201" s="22">
        <v>0</v>
      </c>
      <c r="BD201" s="22">
        <v>0</v>
      </c>
      <c r="BE201" s="23">
        <v>0</v>
      </c>
      <c r="BF201" s="21">
        <v>890.4473686071046</v>
      </c>
      <c r="BG201" s="22">
        <v>16.8101071669504</v>
      </c>
      <c r="BH201" s="22">
        <v>0.0089033316</v>
      </c>
      <c r="BI201" s="22">
        <v>0</v>
      </c>
      <c r="BJ201" s="23">
        <v>90.21986969248827</v>
      </c>
      <c r="BK201" s="24">
        <f t="shared" si="16"/>
        <v>2973.980139193171</v>
      </c>
    </row>
    <row r="202" spans="1:63" s="25" customFormat="1" ht="15">
      <c r="A202" s="20"/>
      <c r="B202" s="7" t="s">
        <v>268</v>
      </c>
      <c r="C202" s="21">
        <v>0</v>
      </c>
      <c r="D202" s="22">
        <v>0.0756656121</v>
      </c>
      <c r="E202" s="22">
        <v>0</v>
      </c>
      <c r="F202" s="22">
        <v>0</v>
      </c>
      <c r="G202" s="23">
        <v>0</v>
      </c>
      <c r="H202" s="21">
        <v>6.263310056829899</v>
      </c>
      <c r="I202" s="22">
        <v>0.1193069873999</v>
      </c>
      <c r="J202" s="22">
        <v>0</v>
      </c>
      <c r="K202" s="22">
        <v>0</v>
      </c>
      <c r="L202" s="23">
        <v>5.384342571398699</v>
      </c>
      <c r="M202" s="21">
        <v>0</v>
      </c>
      <c r="N202" s="22">
        <v>0</v>
      </c>
      <c r="O202" s="22">
        <v>0</v>
      </c>
      <c r="P202" s="22">
        <v>0</v>
      </c>
      <c r="Q202" s="23">
        <v>0</v>
      </c>
      <c r="R202" s="21">
        <v>2.7311481788966</v>
      </c>
      <c r="S202" s="22">
        <v>1.1531832011666</v>
      </c>
      <c r="T202" s="22">
        <v>0</v>
      </c>
      <c r="U202" s="22">
        <v>0</v>
      </c>
      <c r="V202" s="23">
        <v>0.6181845388328001</v>
      </c>
      <c r="W202" s="21">
        <v>0</v>
      </c>
      <c r="X202" s="22">
        <v>0</v>
      </c>
      <c r="Y202" s="22">
        <v>0</v>
      </c>
      <c r="Z202" s="22">
        <v>0</v>
      </c>
      <c r="AA202" s="23">
        <v>0</v>
      </c>
      <c r="AB202" s="21">
        <v>0.011677184599899998</v>
      </c>
      <c r="AC202" s="22">
        <v>0</v>
      </c>
      <c r="AD202" s="22">
        <v>0</v>
      </c>
      <c r="AE202" s="22">
        <v>0</v>
      </c>
      <c r="AF202" s="23">
        <v>0</v>
      </c>
      <c r="AG202" s="21">
        <v>0</v>
      </c>
      <c r="AH202" s="22">
        <v>0</v>
      </c>
      <c r="AI202" s="22">
        <v>0</v>
      </c>
      <c r="AJ202" s="22">
        <v>0</v>
      </c>
      <c r="AK202" s="23">
        <v>0</v>
      </c>
      <c r="AL202" s="21">
        <v>0.0019219592999999999</v>
      </c>
      <c r="AM202" s="22">
        <v>0</v>
      </c>
      <c r="AN202" s="22">
        <v>0</v>
      </c>
      <c r="AO202" s="22">
        <v>0</v>
      </c>
      <c r="AP202" s="23">
        <v>0</v>
      </c>
      <c r="AQ202" s="21">
        <v>0</v>
      </c>
      <c r="AR202" s="22">
        <v>0</v>
      </c>
      <c r="AS202" s="22">
        <v>0</v>
      </c>
      <c r="AT202" s="22">
        <v>0</v>
      </c>
      <c r="AU202" s="23">
        <v>0</v>
      </c>
      <c r="AV202" s="21">
        <v>2.6666472892214</v>
      </c>
      <c r="AW202" s="22">
        <v>1.4796853983457268</v>
      </c>
      <c r="AX202" s="22">
        <v>0</v>
      </c>
      <c r="AY202" s="22">
        <v>0</v>
      </c>
      <c r="AZ202" s="23">
        <v>5.804395506431799</v>
      </c>
      <c r="BA202" s="21">
        <v>0</v>
      </c>
      <c r="BB202" s="22">
        <v>0</v>
      </c>
      <c r="BC202" s="22">
        <v>0</v>
      </c>
      <c r="BD202" s="22">
        <v>0</v>
      </c>
      <c r="BE202" s="23">
        <v>0</v>
      </c>
      <c r="BF202" s="21">
        <v>1.2738251354893009</v>
      </c>
      <c r="BG202" s="22">
        <v>0.0837420091998</v>
      </c>
      <c r="BH202" s="22">
        <v>0</v>
      </c>
      <c r="BI202" s="22">
        <v>0</v>
      </c>
      <c r="BJ202" s="23">
        <v>0.4613815221325</v>
      </c>
      <c r="BK202" s="24">
        <f t="shared" si="16"/>
        <v>28.12841715134492</v>
      </c>
    </row>
    <row r="203" spans="1:63" s="25" customFormat="1" ht="15">
      <c r="A203" s="20"/>
      <c r="B203" s="7" t="s">
        <v>269</v>
      </c>
      <c r="C203" s="21">
        <v>0</v>
      </c>
      <c r="D203" s="22">
        <v>2.5201119999999</v>
      </c>
      <c r="E203" s="22">
        <v>0</v>
      </c>
      <c r="F203" s="22">
        <v>0</v>
      </c>
      <c r="G203" s="23">
        <v>0</v>
      </c>
      <c r="H203" s="21">
        <v>10.030141960964203</v>
      </c>
      <c r="I203" s="22">
        <v>0.8519755330665</v>
      </c>
      <c r="J203" s="22">
        <v>0</v>
      </c>
      <c r="K203" s="22">
        <v>0</v>
      </c>
      <c r="L203" s="23">
        <v>10.412569329765399</v>
      </c>
      <c r="M203" s="21">
        <v>0</v>
      </c>
      <c r="N203" s="22">
        <v>0</v>
      </c>
      <c r="O203" s="22">
        <v>0</v>
      </c>
      <c r="P203" s="22">
        <v>0</v>
      </c>
      <c r="Q203" s="23">
        <v>0</v>
      </c>
      <c r="R203" s="21">
        <v>5.846580573564703</v>
      </c>
      <c r="S203" s="22">
        <v>0.3443042943331</v>
      </c>
      <c r="T203" s="22">
        <v>0</v>
      </c>
      <c r="U203" s="22">
        <v>0</v>
      </c>
      <c r="V203" s="23">
        <v>1.6628234439328002</v>
      </c>
      <c r="W203" s="21">
        <v>0</v>
      </c>
      <c r="X203" s="22">
        <v>0</v>
      </c>
      <c r="Y203" s="22">
        <v>0</v>
      </c>
      <c r="Z203" s="22">
        <v>0</v>
      </c>
      <c r="AA203" s="23">
        <v>0</v>
      </c>
      <c r="AB203" s="21">
        <v>0.0093985923332</v>
      </c>
      <c r="AC203" s="22">
        <v>0</v>
      </c>
      <c r="AD203" s="22">
        <v>0</v>
      </c>
      <c r="AE203" s="22">
        <v>0</v>
      </c>
      <c r="AF203" s="23">
        <v>0</v>
      </c>
      <c r="AG203" s="21">
        <v>0</v>
      </c>
      <c r="AH203" s="22">
        <v>0</v>
      </c>
      <c r="AI203" s="22">
        <v>0</v>
      </c>
      <c r="AJ203" s="22">
        <v>0</v>
      </c>
      <c r="AK203" s="23">
        <v>0</v>
      </c>
      <c r="AL203" s="21">
        <v>0.0024087461332000003</v>
      </c>
      <c r="AM203" s="22">
        <v>0</v>
      </c>
      <c r="AN203" s="22">
        <v>0</v>
      </c>
      <c r="AO203" s="22">
        <v>0</v>
      </c>
      <c r="AP203" s="23">
        <v>0</v>
      </c>
      <c r="AQ203" s="21">
        <v>0</v>
      </c>
      <c r="AR203" s="22">
        <v>0</v>
      </c>
      <c r="AS203" s="22">
        <v>0</v>
      </c>
      <c r="AT203" s="22">
        <v>0</v>
      </c>
      <c r="AU203" s="23">
        <v>0</v>
      </c>
      <c r="AV203" s="21">
        <v>8.453101390070598</v>
      </c>
      <c r="AW203" s="22">
        <v>1.698135476453939</v>
      </c>
      <c r="AX203" s="22">
        <v>0</v>
      </c>
      <c r="AY203" s="22">
        <v>0</v>
      </c>
      <c r="AZ203" s="23">
        <v>6.377081746429298</v>
      </c>
      <c r="BA203" s="21">
        <v>0</v>
      </c>
      <c r="BB203" s="22">
        <v>0</v>
      </c>
      <c r="BC203" s="22">
        <v>0</v>
      </c>
      <c r="BD203" s="22">
        <v>0</v>
      </c>
      <c r="BE203" s="23">
        <v>0</v>
      </c>
      <c r="BF203" s="21">
        <v>4.437676557803</v>
      </c>
      <c r="BG203" s="22">
        <v>0.0801591479663</v>
      </c>
      <c r="BH203" s="22">
        <v>0</v>
      </c>
      <c r="BI203" s="22">
        <v>0</v>
      </c>
      <c r="BJ203" s="23">
        <v>1.0300207815317002</v>
      </c>
      <c r="BK203" s="24">
        <f t="shared" si="16"/>
        <v>53.75648957434784</v>
      </c>
    </row>
    <row r="204" spans="1:63" s="30" customFormat="1" ht="15">
      <c r="A204" s="20"/>
      <c r="B204" s="8" t="s">
        <v>12</v>
      </c>
      <c r="C204" s="26">
        <f aca="true" t="shared" si="17" ref="C204:AH204">SUM(C178:C203)</f>
        <v>0</v>
      </c>
      <c r="D204" s="27">
        <f t="shared" si="17"/>
        <v>187.14787107796587</v>
      </c>
      <c r="E204" s="27">
        <f t="shared" si="17"/>
        <v>0</v>
      </c>
      <c r="F204" s="27">
        <f t="shared" si="17"/>
        <v>0</v>
      </c>
      <c r="G204" s="28">
        <f t="shared" si="17"/>
        <v>0</v>
      </c>
      <c r="H204" s="26">
        <f t="shared" si="17"/>
        <v>2080.627928212977</v>
      </c>
      <c r="I204" s="27">
        <f t="shared" si="17"/>
        <v>3211.2121505257005</v>
      </c>
      <c r="J204" s="27">
        <f t="shared" si="17"/>
        <v>33.608954828066395</v>
      </c>
      <c r="K204" s="27">
        <f t="shared" si="17"/>
        <v>290.2175815901333</v>
      </c>
      <c r="L204" s="28">
        <f t="shared" si="17"/>
        <v>3232.363421244984</v>
      </c>
      <c r="M204" s="26">
        <f t="shared" si="17"/>
        <v>0</v>
      </c>
      <c r="N204" s="27">
        <f t="shared" si="17"/>
        <v>0</v>
      </c>
      <c r="O204" s="27">
        <f t="shared" si="17"/>
        <v>0</v>
      </c>
      <c r="P204" s="27">
        <f t="shared" si="17"/>
        <v>0</v>
      </c>
      <c r="Q204" s="28">
        <f t="shared" si="17"/>
        <v>0</v>
      </c>
      <c r="R204" s="26">
        <f t="shared" si="17"/>
        <v>1096.4638266190948</v>
      </c>
      <c r="S204" s="27">
        <f t="shared" si="17"/>
        <v>393.1378381366169</v>
      </c>
      <c r="T204" s="27">
        <f t="shared" si="17"/>
        <v>0</v>
      </c>
      <c r="U204" s="27">
        <f t="shared" si="17"/>
        <v>0</v>
      </c>
      <c r="V204" s="28">
        <f t="shared" si="17"/>
        <v>664.1098083358363</v>
      </c>
      <c r="W204" s="26">
        <f t="shared" si="17"/>
        <v>0</v>
      </c>
      <c r="X204" s="27">
        <f t="shared" si="17"/>
        <v>0</v>
      </c>
      <c r="Y204" s="27">
        <f t="shared" si="17"/>
        <v>0</v>
      </c>
      <c r="Z204" s="27">
        <f t="shared" si="17"/>
        <v>0</v>
      </c>
      <c r="AA204" s="28">
        <f t="shared" si="17"/>
        <v>0</v>
      </c>
      <c r="AB204" s="26">
        <f t="shared" si="17"/>
        <v>68.38879925680081</v>
      </c>
      <c r="AC204" s="27">
        <f t="shared" si="17"/>
        <v>13.641258943763903</v>
      </c>
      <c r="AD204" s="27">
        <f t="shared" si="17"/>
        <v>0</v>
      </c>
      <c r="AE204" s="27">
        <f t="shared" si="17"/>
        <v>0</v>
      </c>
      <c r="AF204" s="28">
        <f t="shared" si="17"/>
        <v>52.264701378193095</v>
      </c>
      <c r="AG204" s="26">
        <f t="shared" si="17"/>
        <v>0</v>
      </c>
      <c r="AH204" s="27">
        <f t="shared" si="17"/>
        <v>0</v>
      </c>
      <c r="AI204" s="27">
        <f aca="true" t="shared" si="18" ref="AI204:BK204">SUM(AI178:AI203)</f>
        <v>0</v>
      </c>
      <c r="AJ204" s="27">
        <f t="shared" si="18"/>
        <v>0</v>
      </c>
      <c r="AK204" s="28">
        <f t="shared" si="18"/>
        <v>0</v>
      </c>
      <c r="AL204" s="26">
        <f t="shared" si="18"/>
        <v>59.0964370103061</v>
      </c>
      <c r="AM204" s="27">
        <f t="shared" si="18"/>
        <v>94.8479223370313</v>
      </c>
      <c r="AN204" s="27">
        <f t="shared" si="18"/>
        <v>0</v>
      </c>
      <c r="AO204" s="27">
        <f t="shared" si="18"/>
        <v>0</v>
      </c>
      <c r="AP204" s="28">
        <f t="shared" si="18"/>
        <v>2.7244768974322002</v>
      </c>
      <c r="AQ204" s="26">
        <f t="shared" si="18"/>
        <v>0</v>
      </c>
      <c r="AR204" s="27">
        <f t="shared" si="18"/>
        <v>0.015216209166500001</v>
      </c>
      <c r="AS204" s="27">
        <f t="shared" si="18"/>
        <v>0</v>
      </c>
      <c r="AT204" s="27">
        <f t="shared" si="18"/>
        <v>0</v>
      </c>
      <c r="AU204" s="28">
        <f t="shared" si="18"/>
        <v>0</v>
      </c>
      <c r="AV204" s="26">
        <f t="shared" si="18"/>
        <v>19163.044894690272</v>
      </c>
      <c r="AW204" s="27">
        <f t="shared" si="18"/>
        <v>4102.723878993481</v>
      </c>
      <c r="AX204" s="27">
        <f t="shared" si="18"/>
        <v>3.2670823944321996</v>
      </c>
      <c r="AY204" s="27">
        <f t="shared" si="18"/>
        <v>1.1778369566997</v>
      </c>
      <c r="AZ204" s="28">
        <f t="shared" si="18"/>
        <v>16193.971915925575</v>
      </c>
      <c r="BA204" s="26">
        <f t="shared" si="18"/>
        <v>0</v>
      </c>
      <c r="BB204" s="27">
        <f t="shared" si="18"/>
        <v>0</v>
      </c>
      <c r="BC204" s="27">
        <f t="shared" si="18"/>
        <v>0</v>
      </c>
      <c r="BD204" s="27">
        <f t="shared" si="18"/>
        <v>0</v>
      </c>
      <c r="BE204" s="28">
        <f t="shared" si="18"/>
        <v>0</v>
      </c>
      <c r="BF204" s="26">
        <f t="shared" si="18"/>
        <v>11949.084660764285</v>
      </c>
      <c r="BG204" s="27">
        <f t="shared" si="18"/>
        <v>1183.8317165455617</v>
      </c>
      <c r="BH204" s="27">
        <f t="shared" si="18"/>
        <v>3.3836419227993995</v>
      </c>
      <c r="BI204" s="27">
        <f t="shared" si="18"/>
        <v>0.0016074412666</v>
      </c>
      <c r="BJ204" s="28">
        <f t="shared" si="18"/>
        <v>3820.2127059431173</v>
      </c>
      <c r="BK204" s="29">
        <f t="shared" si="18"/>
        <v>67900.56813418154</v>
      </c>
    </row>
    <row r="205" spans="1:63" s="30" customFormat="1" ht="15">
      <c r="A205" s="20"/>
      <c r="B205" s="8" t="s">
        <v>23</v>
      </c>
      <c r="C205" s="26">
        <f aca="true" t="shared" si="19" ref="C205:AH205">C204+C175</f>
        <v>0</v>
      </c>
      <c r="D205" s="27">
        <f t="shared" si="19"/>
        <v>187.76517213953247</v>
      </c>
      <c r="E205" s="27">
        <f t="shared" si="19"/>
        <v>0</v>
      </c>
      <c r="F205" s="27">
        <f t="shared" si="19"/>
        <v>0</v>
      </c>
      <c r="G205" s="28">
        <f t="shared" si="19"/>
        <v>0</v>
      </c>
      <c r="H205" s="26">
        <f t="shared" si="19"/>
        <v>2479.3268720609676</v>
      </c>
      <c r="I205" s="27">
        <f t="shared" si="19"/>
        <v>3232.6536837688973</v>
      </c>
      <c r="J205" s="27">
        <f t="shared" si="19"/>
        <v>33.608954828066395</v>
      </c>
      <c r="K205" s="27">
        <f t="shared" si="19"/>
        <v>290.2175815901333</v>
      </c>
      <c r="L205" s="28">
        <f t="shared" si="19"/>
        <v>3279.7253073858133</v>
      </c>
      <c r="M205" s="26">
        <f t="shared" si="19"/>
        <v>0</v>
      </c>
      <c r="N205" s="27">
        <f t="shared" si="19"/>
        <v>0</v>
      </c>
      <c r="O205" s="27">
        <f t="shared" si="19"/>
        <v>0</v>
      </c>
      <c r="P205" s="27">
        <f t="shared" si="19"/>
        <v>0</v>
      </c>
      <c r="Q205" s="28">
        <f t="shared" si="19"/>
        <v>0</v>
      </c>
      <c r="R205" s="26">
        <f t="shared" si="19"/>
        <v>1367.2039395677539</v>
      </c>
      <c r="S205" s="27">
        <f t="shared" si="19"/>
        <v>401.4363069681483</v>
      </c>
      <c r="T205" s="27">
        <f t="shared" si="19"/>
        <v>0</v>
      </c>
      <c r="U205" s="27">
        <f t="shared" si="19"/>
        <v>0</v>
      </c>
      <c r="V205" s="28">
        <f t="shared" si="19"/>
        <v>682.5459378900002</v>
      </c>
      <c r="W205" s="26">
        <f t="shared" si="19"/>
        <v>0</v>
      </c>
      <c r="X205" s="27">
        <f t="shared" si="19"/>
        <v>0</v>
      </c>
      <c r="Y205" s="27">
        <f t="shared" si="19"/>
        <v>0</v>
      </c>
      <c r="Z205" s="27">
        <f t="shared" si="19"/>
        <v>0</v>
      </c>
      <c r="AA205" s="28">
        <f t="shared" si="19"/>
        <v>0</v>
      </c>
      <c r="AB205" s="26">
        <f t="shared" si="19"/>
        <v>80.38370780319751</v>
      </c>
      <c r="AC205" s="27">
        <f t="shared" si="19"/>
        <v>13.960713793496703</v>
      </c>
      <c r="AD205" s="27">
        <f t="shared" si="19"/>
        <v>0</v>
      </c>
      <c r="AE205" s="27">
        <f t="shared" si="19"/>
        <v>0</v>
      </c>
      <c r="AF205" s="28">
        <f t="shared" si="19"/>
        <v>53.17692065699249</v>
      </c>
      <c r="AG205" s="26">
        <f t="shared" si="19"/>
        <v>0</v>
      </c>
      <c r="AH205" s="27">
        <f t="shared" si="19"/>
        <v>0</v>
      </c>
      <c r="AI205" s="27">
        <f aca="true" t="shared" si="20" ref="AI205:BK205">AI204+AI175</f>
        <v>0</v>
      </c>
      <c r="AJ205" s="27">
        <f t="shared" si="20"/>
        <v>0</v>
      </c>
      <c r="AK205" s="28">
        <f t="shared" si="20"/>
        <v>0</v>
      </c>
      <c r="AL205" s="26">
        <f t="shared" si="20"/>
        <v>65.5350317029696</v>
      </c>
      <c r="AM205" s="27">
        <f t="shared" si="20"/>
        <v>95.0112240232643</v>
      </c>
      <c r="AN205" s="27">
        <f t="shared" si="20"/>
        <v>0</v>
      </c>
      <c r="AO205" s="27">
        <f t="shared" si="20"/>
        <v>0</v>
      </c>
      <c r="AP205" s="28">
        <f t="shared" si="20"/>
        <v>2.8398455826320004</v>
      </c>
      <c r="AQ205" s="26">
        <f t="shared" si="20"/>
        <v>0</v>
      </c>
      <c r="AR205" s="27">
        <f t="shared" si="20"/>
        <v>0.015216209166500001</v>
      </c>
      <c r="AS205" s="27">
        <f t="shared" si="20"/>
        <v>0</v>
      </c>
      <c r="AT205" s="27">
        <f t="shared" si="20"/>
        <v>0</v>
      </c>
      <c r="AU205" s="28">
        <f t="shared" si="20"/>
        <v>0</v>
      </c>
      <c r="AV205" s="26">
        <f t="shared" si="20"/>
        <v>23000.042002746723</v>
      </c>
      <c r="AW205" s="27">
        <f t="shared" si="20"/>
        <v>4387.101556700566</v>
      </c>
      <c r="AX205" s="27">
        <f t="shared" si="20"/>
        <v>3.2670823944321996</v>
      </c>
      <c r="AY205" s="27">
        <f t="shared" si="20"/>
        <v>1.4455283252996</v>
      </c>
      <c r="AZ205" s="28">
        <f t="shared" si="20"/>
        <v>17204.571455098398</v>
      </c>
      <c r="BA205" s="26">
        <f t="shared" si="20"/>
        <v>0</v>
      </c>
      <c r="BB205" s="27">
        <f t="shared" si="20"/>
        <v>0</v>
      </c>
      <c r="BC205" s="27">
        <f t="shared" si="20"/>
        <v>0</v>
      </c>
      <c r="BD205" s="27">
        <f t="shared" si="20"/>
        <v>0</v>
      </c>
      <c r="BE205" s="28">
        <f t="shared" si="20"/>
        <v>0</v>
      </c>
      <c r="BF205" s="26">
        <f t="shared" si="20"/>
        <v>15051.215779236976</v>
      </c>
      <c r="BG205" s="27">
        <f t="shared" si="20"/>
        <v>1340.867235765934</v>
      </c>
      <c r="BH205" s="27">
        <f t="shared" si="20"/>
        <v>3.3836419227993995</v>
      </c>
      <c r="BI205" s="27">
        <f t="shared" si="20"/>
        <v>0.0016074412666</v>
      </c>
      <c r="BJ205" s="28">
        <f t="shared" si="20"/>
        <v>4179.7913037460685</v>
      </c>
      <c r="BK205" s="28">
        <f t="shared" si="20"/>
        <v>77437.09360934947</v>
      </c>
    </row>
    <row r="206" spans="3:63" ht="15" customHeight="1"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</row>
    <row r="207" spans="1:63" s="25" customFormat="1" ht="15">
      <c r="A207" s="20" t="s">
        <v>24</v>
      </c>
      <c r="B207" s="12" t="s">
        <v>25</v>
      </c>
      <c r="C207" s="21"/>
      <c r="D207" s="22"/>
      <c r="E207" s="22"/>
      <c r="F207" s="22"/>
      <c r="G207" s="23"/>
      <c r="H207" s="21"/>
      <c r="I207" s="22"/>
      <c r="J207" s="22"/>
      <c r="K207" s="22"/>
      <c r="L207" s="23"/>
      <c r="M207" s="21"/>
      <c r="N207" s="22"/>
      <c r="O207" s="22"/>
      <c r="P207" s="22"/>
      <c r="Q207" s="23"/>
      <c r="R207" s="21"/>
      <c r="S207" s="22"/>
      <c r="T207" s="22"/>
      <c r="U207" s="22"/>
      <c r="V207" s="23"/>
      <c r="W207" s="21"/>
      <c r="X207" s="22"/>
      <c r="Y207" s="22"/>
      <c r="Z207" s="22"/>
      <c r="AA207" s="23"/>
      <c r="AB207" s="21"/>
      <c r="AC207" s="22"/>
      <c r="AD207" s="22"/>
      <c r="AE207" s="22"/>
      <c r="AF207" s="23"/>
      <c r="AG207" s="21"/>
      <c r="AH207" s="22"/>
      <c r="AI207" s="22"/>
      <c r="AJ207" s="22"/>
      <c r="AK207" s="23"/>
      <c r="AL207" s="21"/>
      <c r="AM207" s="22"/>
      <c r="AN207" s="22"/>
      <c r="AO207" s="22"/>
      <c r="AP207" s="23"/>
      <c r="AQ207" s="21"/>
      <c r="AR207" s="22"/>
      <c r="AS207" s="22"/>
      <c r="AT207" s="22"/>
      <c r="AU207" s="23"/>
      <c r="AV207" s="21"/>
      <c r="AW207" s="22"/>
      <c r="AX207" s="22"/>
      <c r="AY207" s="22"/>
      <c r="AZ207" s="23"/>
      <c r="BA207" s="21"/>
      <c r="BB207" s="22"/>
      <c r="BC207" s="22"/>
      <c r="BD207" s="22"/>
      <c r="BE207" s="23"/>
      <c r="BF207" s="21"/>
      <c r="BG207" s="22"/>
      <c r="BH207" s="22"/>
      <c r="BI207" s="22"/>
      <c r="BJ207" s="23"/>
      <c r="BK207" s="24"/>
    </row>
    <row r="208" spans="1:63" s="25" customFormat="1" ht="15">
      <c r="A208" s="20" t="s">
        <v>7</v>
      </c>
      <c r="B208" s="8" t="s">
        <v>26</v>
      </c>
      <c r="C208" s="21"/>
      <c r="D208" s="22"/>
      <c r="E208" s="22"/>
      <c r="F208" s="22"/>
      <c r="G208" s="23"/>
      <c r="H208" s="21"/>
      <c r="I208" s="22"/>
      <c r="J208" s="22"/>
      <c r="K208" s="22"/>
      <c r="L208" s="23"/>
      <c r="M208" s="21"/>
      <c r="N208" s="22"/>
      <c r="O208" s="22"/>
      <c r="P208" s="22"/>
      <c r="Q208" s="23"/>
      <c r="R208" s="21"/>
      <c r="S208" s="22"/>
      <c r="T208" s="22"/>
      <c r="U208" s="22"/>
      <c r="V208" s="23"/>
      <c r="W208" s="21"/>
      <c r="X208" s="22"/>
      <c r="Y208" s="22"/>
      <c r="Z208" s="22"/>
      <c r="AA208" s="23"/>
      <c r="AB208" s="21"/>
      <c r="AC208" s="22"/>
      <c r="AD208" s="22"/>
      <c r="AE208" s="22"/>
      <c r="AF208" s="23"/>
      <c r="AG208" s="21"/>
      <c r="AH208" s="22"/>
      <c r="AI208" s="22"/>
      <c r="AJ208" s="22"/>
      <c r="AK208" s="23"/>
      <c r="AL208" s="21"/>
      <c r="AM208" s="22"/>
      <c r="AN208" s="22"/>
      <c r="AO208" s="22"/>
      <c r="AP208" s="23"/>
      <c r="AQ208" s="21"/>
      <c r="AR208" s="22"/>
      <c r="AS208" s="22"/>
      <c r="AT208" s="22"/>
      <c r="AU208" s="23"/>
      <c r="AV208" s="21"/>
      <c r="AW208" s="22"/>
      <c r="AX208" s="22"/>
      <c r="AY208" s="22"/>
      <c r="AZ208" s="23"/>
      <c r="BA208" s="21"/>
      <c r="BB208" s="22"/>
      <c r="BC208" s="22"/>
      <c r="BD208" s="22"/>
      <c r="BE208" s="23"/>
      <c r="BF208" s="21"/>
      <c r="BG208" s="22"/>
      <c r="BH208" s="22"/>
      <c r="BI208" s="22"/>
      <c r="BJ208" s="23"/>
      <c r="BK208" s="24"/>
    </row>
    <row r="209" spans="1:63" s="25" customFormat="1" ht="15">
      <c r="A209" s="20"/>
      <c r="B209" s="8" t="s">
        <v>270</v>
      </c>
      <c r="C209" s="21">
        <v>0</v>
      </c>
      <c r="D209" s="22">
        <v>0.004588276</v>
      </c>
      <c r="E209" s="22">
        <v>0</v>
      </c>
      <c r="F209" s="22">
        <v>0</v>
      </c>
      <c r="G209" s="23">
        <v>0</v>
      </c>
      <c r="H209" s="21">
        <v>0.015764880999999998</v>
      </c>
      <c r="I209" s="22">
        <v>0.0207590604</v>
      </c>
      <c r="J209" s="22">
        <v>0.0003923022</v>
      </c>
      <c r="K209" s="22">
        <v>0</v>
      </c>
      <c r="L209" s="23">
        <v>0.0319809912</v>
      </c>
      <c r="M209" s="21">
        <v>0</v>
      </c>
      <c r="N209" s="22">
        <v>0</v>
      </c>
      <c r="O209" s="22">
        <v>0</v>
      </c>
      <c r="P209" s="22">
        <v>0</v>
      </c>
      <c r="Q209" s="23">
        <v>0</v>
      </c>
      <c r="R209" s="21">
        <v>0.009042880800000003</v>
      </c>
      <c r="S209" s="22">
        <v>0.020043882800000003</v>
      </c>
      <c r="T209" s="22">
        <v>0</v>
      </c>
      <c r="U209" s="22">
        <v>0</v>
      </c>
      <c r="V209" s="23">
        <v>0.0097965988</v>
      </c>
      <c r="W209" s="21">
        <v>0</v>
      </c>
      <c r="X209" s="22">
        <v>0</v>
      </c>
      <c r="Y209" s="22">
        <v>0</v>
      </c>
      <c r="Z209" s="22">
        <v>0</v>
      </c>
      <c r="AA209" s="23">
        <v>0</v>
      </c>
      <c r="AB209" s="21">
        <v>0.0002501764000000001</v>
      </c>
      <c r="AC209" s="22">
        <v>9.174420000000001E-05</v>
      </c>
      <c r="AD209" s="22">
        <v>0</v>
      </c>
      <c r="AE209" s="22">
        <v>0</v>
      </c>
      <c r="AF209" s="23">
        <v>0.0014277965999999998</v>
      </c>
      <c r="AG209" s="21">
        <v>0</v>
      </c>
      <c r="AH209" s="22">
        <v>0</v>
      </c>
      <c r="AI209" s="22">
        <v>0</v>
      </c>
      <c r="AJ209" s="22">
        <v>0</v>
      </c>
      <c r="AK209" s="23">
        <v>0</v>
      </c>
      <c r="AL209" s="21">
        <v>0.0001099522</v>
      </c>
      <c r="AM209" s="22">
        <v>0</v>
      </c>
      <c r="AN209" s="22">
        <v>0</v>
      </c>
      <c r="AO209" s="22">
        <v>0</v>
      </c>
      <c r="AP209" s="23">
        <v>3.41294E-05</v>
      </c>
      <c r="AQ209" s="21">
        <v>0</v>
      </c>
      <c r="AR209" s="22">
        <v>0</v>
      </c>
      <c r="AS209" s="22">
        <v>0</v>
      </c>
      <c r="AT209" s="22">
        <v>0</v>
      </c>
      <c r="AU209" s="23">
        <v>0</v>
      </c>
      <c r="AV209" s="21">
        <v>0.28328336393329995</v>
      </c>
      <c r="AW209" s="22">
        <v>0.1187312101074578</v>
      </c>
      <c r="AX209" s="22">
        <v>2.4990799999999998E-05</v>
      </c>
      <c r="AY209" s="22">
        <v>5.30244E-05</v>
      </c>
      <c r="AZ209" s="23">
        <v>0.8098321734</v>
      </c>
      <c r="BA209" s="21">
        <v>0</v>
      </c>
      <c r="BB209" s="22">
        <v>0</v>
      </c>
      <c r="BC209" s="22">
        <v>0</v>
      </c>
      <c r="BD209" s="22">
        <v>0</v>
      </c>
      <c r="BE209" s="23">
        <v>0</v>
      </c>
      <c r="BF209" s="21">
        <v>0.21165125686660002</v>
      </c>
      <c r="BG209" s="22">
        <v>0.04381170820000002</v>
      </c>
      <c r="BH209" s="22">
        <v>0.0009775672</v>
      </c>
      <c r="BI209" s="22">
        <v>0</v>
      </c>
      <c r="BJ209" s="23">
        <v>0.282754581</v>
      </c>
      <c r="BK209" s="24">
        <f>SUM(C209:BJ209)</f>
        <v>1.865402547907358</v>
      </c>
    </row>
    <row r="210" spans="1:63" s="25" customFormat="1" ht="15">
      <c r="A210" s="20"/>
      <c r="B210" s="8" t="s">
        <v>271</v>
      </c>
      <c r="C210" s="21">
        <v>0</v>
      </c>
      <c r="D210" s="22">
        <v>22.5136593983666</v>
      </c>
      <c r="E210" s="22">
        <v>0</v>
      </c>
      <c r="F210" s="22">
        <v>0</v>
      </c>
      <c r="G210" s="23">
        <v>0</v>
      </c>
      <c r="H210" s="21">
        <v>77.6683259384264</v>
      </c>
      <c r="I210" s="22">
        <v>101.36006033223079</v>
      </c>
      <c r="J210" s="22">
        <v>1.9249408975666003</v>
      </c>
      <c r="K210" s="22">
        <v>0</v>
      </c>
      <c r="L210" s="23">
        <v>158.2906314633296</v>
      </c>
      <c r="M210" s="21">
        <v>0</v>
      </c>
      <c r="N210" s="22">
        <v>0</v>
      </c>
      <c r="O210" s="22">
        <v>0</v>
      </c>
      <c r="P210" s="22">
        <v>0</v>
      </c>
      <c r="Q210" s="23">
        <v>0</v>
      </c>
      <c r="R210" s="21">
        <v>44.5360835261616</v>
      </c>
      <c r="S210" s="22">
        <v>101.24085039449821</v>
      </c>
      <c r="T210" s="22">
        <v>0</v>
      </c>
      <c r="U210" s="22">
        <v>0</v>
      </c>
      <c r="V210" s="23">
        <v>49.489858930930914</v>
      </c>
      <c r="W210" s="21">
        <v>0</v>
      </c>
      <c r="X210" s="22">
        <v>0</v>
      </c>
      <c r="Y210" s="22">
        <v>0</v>
      </c>
      <c r="Z210" s="22">
        <v>0</v>
      </c>
      <c r="AA210" s="23">
        <v>0</v>
      </c>
      <c r="AB210" s="21">
        <v>1.2440252748651999</v>
      </c>
      <c r="AC210" s="22">
        <v>0.35651583206660004</v>
      </c>
      <c r="AD210" s="22">
        <v>0</v>
      </c>
      <c r="AE210" s="22">
        <v>0</v>
      </c>
      <c r="AF210" s="23">
        <v>6.8605897061659</v>
      </c>
      <c r="AG210" s="21">
        <v>0</v>
      </c>
      <c r="AH210" s="22">
        <v>0</v>
      </c>
      <c r="AI210" s="22">
        <v>0</v>
      </c>
      <c r="AJ210" s="22">
        <v>0</v>
      </c>
      <c r="AK210" s="23">
        <v>0</v>
      </c>
      <c r="AL210" s="21">
        <v>0.5622510725658</v>
      </c>
      <c r="AM210" s="22">
        <v>0</v>
      </c>
      <c r="AN210" s="22">
        <v>0</v>
      </c>
      <c r="AO210" s="22">
        <v>0</v>
      </c>
      <c r="AP210" s="23">
        <v>0.1674207776999</v>
      </c>
      <c r="AQ210" s="21">
        <v>0</v>
      </c>
      <c r="AR210" s="22">
        <v>0</v>
      </c>
      <c r="AS210" s="22">
        <v>0</v>
      </c>
      <c r="AT210" s="22">
        <v>0</v>
      </c>
      <c r="AU210" s="23">
        <v>0</v>
      </c>
      <c r="AV210" s="21">
        <v>1397.6247335734581</v>
      </c>
      <c r="AW210" s="22">
        <v>594.7400441671574</v>
      </c>
      <c r="AX210" s="22">
        <v>0.1227195320666</v>
      </c>
      <c r="AY210" s="22">
        <v>0.2604534993</v>
      </c>
      <c r="AZ210" s="23">
        <v>4040.0598681479923</v>
      </c>
      <c r="BA210" s="21">
        <v>0</v>
      </c>
      <c r="BB210" s="22">
        <v>0</v>
      </c>
      <c r="BC210" s="22">
        <v>0</v>
      </c>
      <c r="BD210" s="22">
        <v>0</v>
      </c>
      <c r="BE210" s="23">
        <v>0</v>
      </c>
      <c r="BF210" s="21">
        <v>1040.9315133395005</v>
      </c>
      <c r="BG210" s="22">
        <v>222.7788807369231</v>
      </c>
      <c r="BH210" s="22">
        <v>4.8004119821333</v>
      </c>
      <c r="BI210" s="22">
        <v>0</v>
      </c>
      <c r="BJ210" s="23">
        <v>1398.273100856454</v>
      </c>
      <c r="BK210" s="24">
        <f>SUM(C210:BJ210)</f>
        <v>9265.80693937986</v>
      </c>
    </row>
    <row r="211" spans="1:63" s="30" customFormat="1" ht="15">
      <c r="A211" s="20"/>
      <c r="B211" s="8" t="s">
        <v>27</v>
      </c>
      <c r="C211" s="26">
        <f>SUM(C209:C210)</f>
        <v>0</v>
      </c>
      <c r="D211" s="26">
        <f aca="true" t="shared" si="21" ref="D211:BK211">SUM(D209:D210)</f>
        <v>22.5182476743666</v>
      </c>
      <c r="E211" s="26">
        <f t="shared" si="21"/>
        <v>0</v>
      </c>
      <c r="F211" s="26">
        <f t="shared" si="21"/>
        <v>0</v>
      </c>
      <c r="G211" s="26">
        <f t="shared" si="21"/>
        <v>0</v>
      </c>
      <c r="H211" s="26">
        <f t="shared" si="21"/>
        <v>77.6840908194264</v>
      </c>
      <c r="I211" s="26">
        <f t="shared" si="21"/>
        <v>101.38081939263078</v>
      </c>
      <c r="J211" s="26">
        <f t="shared" si="21"/>
        <v>1.9253331997666003</v>
      </c>
      <c r="K211" s="26">
        <f t="shared" si="21"/>
        <v>0</v>
      </c>
      <c r="L211" s="26">
        <f t="shared" si="21"/>
        <v>158.32261245452958</v>
      </c>
      <c r="M211" s="26">
        <f t="shared" si="21"/>
        <v>0</v>
      </c>
      <c r="N211" s="26">
        <f t="shared" si="21"/>
        <v>0</v>
      </c>
      <c r="O211" s="26">
        <f t="shared" si="21"/>
        <v>0</v>
      </c>
      <c r="P211" s="26">
        <f t="shared" si="21"/>
        <v>0</v>
      </c>
      <c r="Q211" s="26">
        <f t="shared" si="21"/>
        <v>0</v>
      </c>
      <c r="R211" s="26">
        <f t="shared" si="21"/>
        <v>44.5451264069616</v>
      </c>
      <c r="S211" s="26">
        <f t="shared" si="21"/>
        <v>101.2608942772982</v>
      </c>
      <c r="T211" s="26">
        <f t="shared" si="21"/>
        <v>0</v>
      </c>
      <c r="U211" s="26">
        <f t="shared" si="21"/>
        <v>0</v>
      </c>
      <c r="V211" s="26">
        <f t="shared" si="21"/>
        <v>49.499655529730916</v>
      </c>
      <c r="W211" s="26">
        <f t="shared" si="21"/>
        <v>0</v>
      </c>
      <c r="X211" s="26">
        <f t="shared" si="21"/>
        <v>0</v>
      </c>
      <c r="Y211" s="26">
        <f t="shared" si="21"/>
        <v>0</v>
      </c>
      <c r="Z211" s="26">
        <f t="shared" si="21"/>
        <v>0</v>
      </c>
      <c r="AA211" s="26">
        <f t="shared" si="21"/>
        <v>0</v>
      </c>
      <c r="AB211" s="26">
        <f t="shared" si="21"/>
        <v>1.2442754512652</v>
      </c>
      <c r="AC211" s="26">
        <f t="shared" si="21"/>
        <v>0.35660757626660006</v>
      </c>
      <c r="AD211" s="26">
        <f t="shared" si="21"/>
        <v>0</v>
      </c>
      <c r="AE211" s="26">
        <f t="shared" si="21"/>
        <v>0</v>
      </c>
      <c r="AF211" s="26">
        <f t="shared" si="21"/>
        <v>6.8620175027659</v>
      </c>
      <c r="AG211" s="26">
        <f t="shared" si="21"/>
        <v>0</v>
      </c>
      <c r="AH211" s="26">
        <f t="shared" si="21"/>
        <v>0</v>
      </c>
      <c r="AI211" s="26">
        <f t="shared" si="21"/>
        <v>0</v>
      </c>
      <c r="AJ211" s="26">
        <f t="shared" si="21"/>
        <v>0</v>
      </c>
      <c r="AK211" s="26">
        <f t="shared" si="21"/>
        <v>0</v>
      </c>
      <c r="AL211" s="26">
        <f t="shared" si="21"/>
        <v>0.5623610247658</v>
      </c>
      <c r="AM211" s="26">
        <f t="shared" si="21"/>
        <v>0</v>
      </c>
      <c r="AN211" s="26">
        <f t="shared" si="21"/>
        <v>0</v>
      </c>
      <c r="AO211" s="26">
        <f t="shared" si="21"/>
        <v>0</v>
      </c>
      <c r="AP211" s="26">
        <f t="shared" si="21"/>
        <v>0.1674549070999</v>
      </c>
      <c r="AQ211" s="26">
        <f t="shared" si="21"/>
        <v>0</v>
      </c>
      <c r="AR211" s="26">
        <f t="shared" si="21"/>
        <v>0</v>
      </c>
      <c r="AS211" s="26">
        <f t="shared" si="21"/>
        <v>0</v>
      </c>
      <c r="AT211" s="26">
        <f t="shared" si="21"/>
        <v>0</v>
      </c>
      <c r="AU211" s="26">
        <f t="shared" si="21"/>
        <v>0</v>
      </c>
      <c r="AV211" s="26">
        <f t="shared" si="21"/>
        <v>1397.9080169373915</v>
      </c>
      <c r="AW211" s="26">
        <f t="shared" si="21"/>
        <v>594.8587753772649</v>
      </c>
      <c r="AX211" s="26">
        <f t="shared" si="21"/>
        <v>0.1227445228666</v>
      </c>
      <c r="AY211" s="26">
        <f t="shared" si="21"/>
        <v>0.2605065237</v>
      </c>
      <c r="AZ211" s="26">
        <f t="shared" si="21"/>
        <v>4040.8697003213924</v>
      </c>
      <c r="BA211" s="26">
        <f t="shared" si="21"/>
        <v>0</v>
      </c>
      <c r="BB211" s="26">
        <f t="shared" si="21"/>
        <v>0</v>
      </c>
      <c r="BC211" s="26">
        <f t="shared" si="21"/>
        <v>0</v>
      </c>
      <c r="BD211" s="26">
        <f t="shared" si="21"/>
        <v>0</v>
      </c>
      <c r="BE211" s="26">
        <f t="shared" si="21"/>
        <v>0</v>
      </c>
      <c r="BF211" s="26">
        <f t="shared" si="21"/>
        <v>1041.1431645963671</v>
      </c>
      <c r="BG211" s="26">
        <f t="shared" si="21"/>
        <v>222.8226924451231</v>
      </c>
      <c r="BH211" s="26">
        <f t="shared" si="21"/>
        <v>4.801389549333299</v>
      </c>
      <c r="BI211" s="26">
        <f t="shared" si="21"/>
        <v>0</v>
      </c>
      <c r="BJ211" s="26">
        <f t="shared" si="21"/>
        <v>1398.555855437454</v>
      </c>
      <c r="BK211" s="26">
        <f t="shared" si="21"/>
        <v>9267.672341927768</v>
      </c>
    </row>
    <row r="212" spans="3:63" ht="15" customHeight="1"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</row>
    <row r="213" spans="1:63" s="25" customFormat="1" ht="15">
      <c r="A213" s="20" t="s">
        <v>38</v>
      </c>
      <c r="B213" s="10" t="s">
        <v>39</v>
      </c>
      <c r="C213" s="3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4"/>
    </row>
    <row r="214" spans="1:63" s="25" customFormat="1" ht="15">
      <c r="A214" s="20" t="s">
        <v>7</v>
      </c>
      <c r="B214" s="14" t="s">
        <v>40</v>
      </c>
      <c r="C214" s="3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4"/>
    </row>
    <row r="215" spans="1:63" s="25" customFormat="1" ht="15">
      <c r="A215" s="20"/>
      <c r="B215" s="7" t="s">
        <v>272</v>
      </c>
      <c r="C215" s="21">
        <v>0</v>
      </c>
      <c r="D215" s="22">
        <v>0.7702592464913587</v>
      </c>
      <c r="E215" s="22">
        <v>0</v>
      </c>
      <c r="F215" s="22">
        <v>0</v>
      </c>
      <c r="G215" s="23">
        <v>0</v>
      </c>
      <c r="H215" s="21">
        <v>340.2202</v>
      </c>
      <c r="I215" s="22">
        <v>998.2070465083989</v>
      </c>
      <c r="J215" s="22">
        <v>9.6457</v>
      </c>
      <c r="K215" s="22">
        <v>0</v>
      </c>
      <c r="L215" s="23">
        <v>1079.097</v>
      </c>
      <c r="M215" s="21">
        <v>0</v>
      </c>
      <c r="N215" s="22">
        <v>0</v>
      </c>
      <c r="O215" s="22">
        <v>0</v>
      </c>
      <c r="P215" s="22">
        <v>0</v>
      </c>
      <c r="Q215" s="23">
        <v>0</v>
      </c>
      <c r="R215" s="21">
        <v>127.9797</v>
      </c>
      <c r="S215" s="22">
        <v>56.8595</v>
      </c>
      <c r="T215" s="22">
        <v>0.0045</v>
      </c>
      <c r="U215" s="22">
        <v>0</v>
      </c>
      <c r="V215" s="23">
        <v>203.4923</v>
      </c>
      <c r="W215" s="21">
        <v>0</v>
      </c>
      <c r="X215" s="22">
        <v>0</v>
      </c>
      <c r="Y215" s="22">
        <v>0</v>
      </c>
      <c r="Z215" s="22">
        <v>0</v>
      </c>
      <c r="AA215" s="23">
        <v>0</v>
      </c>
      <c r="AB215" s="21">
        <v>0</v>
      </c>
      <c r="AC215" s="22">
        <v>0</v>
      </c>
      <c r="AD215" s="22">
        <v>0</v>
      </c>
      <c r="AE215" s="22">
        <v>0</v>
      </c>
      <c r="AF215" s="23">
        <v>0</v>
      </c>
      <c r="AG215" s="21">
        <v>0</v>
      </c>
      <c r="AH215" s="22">
        <v>0</v>
      </c>
      <c r="AI215" s="22">
        <v>0</v>
      </c>
      <c r="AJ215" s="22">
        <v>0</v>
      </c>
      <c r="AK215" s="23">
        <v>0</v>
      </c>
      <c r="AL215" s="21">
        <v>0</v>
      </c>
      <c r="AM215" s="22">
        <v>0</v>
      </c>
      <c r="AN215" s="22">
        <v>0</v>
      </c>
      <c r="AO215" s="22">
        <v>0</v>
      </c>
      <c r="AP215" s="23">
        <v>0</v>
      </c>
      <c r="AQ215" s="21">
        <v>0</v>
      </c>
      <c r="AR215" s="22">
        <v>0</v>
      </c>
      <c r="AS215" s="22">
        <v>0</v>
      </c>
      <c r="AT215" s="22">
        <v>0</v>
      </c>
      <c r="AU215" s="23">
        <v>0</v>
      </c>
      <c r="AV215" s="21">
        <v>0</v>
      </c>
      <c r="AW215" s="22">
        <v>0</v>
      </c>
      <c r="AX215" s="22">
        <v>0</v>
      </c>
      <c r="AY215" s="22">
        <v>0</v>
      </c>
      <c r="AZ215" s="23">
        <v>0</v>
      </c>
      <c r="BA215" s="21">
        <v>0</v>
      </c>
      <c r="BB215" s="22">
        <v>0</v>
      </c>
      <c r="BC215" s="22">
        <v>0</v>
      </c>
      <c r="BD215" s="22">
        <v>0</v>
      </c>
      <c r="BE215" s="23">
        <v>0</v>
      </c>
      <c r="BF215" s="21">
        <v>0</v>
      </c>
      <c r="BG215" s="22">
        <v>0</v>
      </c>
      <c r="BH215" s="22">
        <v>0</v>
      </c>
      <c r="BI215" s="22">
        <v>0</v>
      </c>
      <c r="BJ215" s="23">
        <v>0</v>
      </c>
      <c r="BK215" s="24">
        <f>SUM(C215:BJ215)</f>
        <v>2816.2762057548903</v>
      </c>
    </row>
    <row r="216" spans="1:63" s="30" customFormat="1" ht="15">
      <c r="A216" s="20"/>
      <c r="B216" s="8" t="s">
        <v>9</v>
      </c>
      <c r="C216" s="26">
        <f>SUM(C215)</f>
        <v>0</v>
      </c>
      <c r="D216" s="26">
        <f aca="true" t="shared" si="22" ref="D216:BJ216">SUM(D215)</f>
        <v>0.7702592464913587</v>
      </c>
      <c r="E216" s="26">
        <f t="shared" si="22"/>
        <v>0</v>
      </c>
      <c r="F216" s="26">
        <f t="shared" si="22"/>
        <v>0</v>
      </c>
      <c r="G216" s="26">
        <f t="shared" si="22"/>
        <v>0</v>
      </c>
      <c r="H216" s="26">
        <f t="shared" si="22"/>
        <v>340.2202</v>
      </c>
      <c r="I216" s="26">
        <f t="shared" si="22"/>
        <v>998.2070465083989</v>
      </c>
      <c r="J216" s="26">
        <f t="shared" si="22"/>
        <v>9.6457</v>
      </c>
      <c r="K216" s="26">
        <f t="shared" si="22"/>
        <v>0</v>
      </c>
      <c r="L216" s="26">
        <f t="shared" si="22"/>
        <v>1079.097</v>
      </c>
      <c r="M216" s="26">
        <f t="shared" si="22"/>
        <v>0</v>
      </c>
      <c r="N216" s="26">
        <f t="shared" si="22"/>
        <v>0</v>
      </c>
      <c r="O216" s="26">
        <f t="shared" si="22"/>
        <v>0</v>
      </c>
      <c r="P216" s="26">
        <f t="shared" si="22"/>
        <v>0</v>
      </c>
      <c r="Q216" s="26">
        <f t="shared" si="22"/>
        <v>0</v>
      </c>
      <c r="R216" s="26">
        <f t="shared" si="22"/>
        <v>127.9797</v>
      </c>
      <c r="S216" s="26">
        <f t="shared" si="22"/>
        <v>56.8595</v>
      </c>
      <c r="T216" s="26">
        <f t="shared" si="22"/>
        <v>0.0045</v>
      </c>
      <c r="U216" s="26">
        <f t="shared" si="22"/>
        <v>0</v>
      </c>
      <c r="V216" s="26">
        <f t="shared" si="22"/>
        <v>203.4923</v>
      </c>
      <c r="W216" s="26">
        <f t="shared" si="22"/>
        <v>0</v>
      </c>
      <c r="X216" s="26">
        <f t="shared" si="22"/>
        <v>0</v>
      </c>
      <c r="Y216" s="26">
        <f t="shared" si="22"/>
        <v>0</v>
      </c>
      <c r="Z216" s="26">
        <f t="shared" si="22"/>
        <v>0</v>
      </c>
      <c r="AA216" s="26">
        <f t="shared" si="22"/>
        <v>0</v>
      </c>
      <c r="AB216" s="26">
        <f t="shared" si="22"/>
        <v>0</v>
      </c>
      <c r="AC216" s="26">
        <f t="shared" si="22"/>
        <v>0</v>
      </c>
      <c r="AD216" s="26">
        <f t="shared" si="22"/>
        <v>0</v>
      </c>
      <c r="AE216" s="26">
        <f t="shared" si="22"/>
        <v>0</v>
      </c>
      <c r="AF216" s="26">
        <f t="shared" si="22"/>
        <v>0</v>
      </c>
      <c r="AG216" s="26">
        <f t="shared" si="22"/>
        <v>0</v>
      </c>
      <c r="AH216" s="26">
        <f t="shared" si="22"/>
        <v>0</v>
      </c>
      <c r="AI216" s="26">
        <f t="shared" si="22"/>
        <v>0</v>
      </c>
      <c r="AJ216" s="26">
        <f t="shared" si="22"/>
        <v>0</v>
      </c>
      <c r="AK216" s="26">
        <f t="shared" si="22"/>
        <v>0</v>
      </c>
      <c r="AL216" s="26">
        <f t="shared" si="22"/>
        <v>0</v>
      </c>
      <c r="AM216" s="26">
        <f t="shared" si="22"/>
        <v>0</v>
      </c>
      <c r="AN216" s="26">
        <f t="shared" si="22"/>
        <v>0</v>
      </c>
      <c r="AO216" s="26">
        <f t="shared" si="22"/>
        <v>0</v>
      </c>
      <c r="AP216" s="26">
        <f t="shared" si="22"/>
        <v>0</v>
      </c>
      <c r="AQ216" s="26">
        <f t="shared" si="22"/>
        <v>0</v>
      </c>
      <c r="AR216" s="26">
        <f t="shared" si="22"/>
        <v>0</v>
      </c>
      <c r="AS216" s="26">
        <f t="shared" si="22"/>
        <v>0</v>
      </c>
      <c r="AT216" s="26">
        <f t="shared" si="22"/>
        <v>0</v>
      </c>
      <c r="AU216" s="26">
        <f t="shared" si="22"/>
        <v>0</v>
      </c>
      <c r="AV216" s="26">
        <f t="shared" si="22"/>
        <v>0</v>
      </c>
      <c r="AW216" s="26">
        <f t="shared" si="22"/>
        <v>0</v>
      </c>
      <c r="AX216" s="26">
        <f t="shared" si="22"/>
        <v>0</v>
      </c>
      <c r="AY216" s="26">
        <f t="shared" si="22"/>
        <v>0</v>
      </c>
      <c r="AZ216" s="26">
        <f t="shared" si="22"/>
        <v>0</v>
      </c>
      <c r="BA216" s="26">
        <f t="shared" si="22"/>
        <v>0</v>
      </c>
      <c r="BB216" s="26">
        <f t="shared" si="22"/>
        <v>0</v>
      </c>
      <c r="BC216" s="26">
        <f t="shared" si="22"/>
        <v>0</v>
      </c>
      <c r="BD216" s="26">
        <f t="shared" si="22"/>
        <v>0</v>
      </c>
      <c r="BE216" s="26">
        <f t="shared" si="22"/>
        <v>0</v>
      </c>
      <c r="BF216" s="26">
        <f t="shared" si="22"/>
        <v>0</v>
      </c>
      <c r="BG216" s="26">
        <f t="shared" si="22"/>
        <v>0</v>
      </c>
      <c r="BH216" s="26">
        <f t="shared" si="22"/>
        <v>0</v>
      </c>
      <c r="BI216" s="26">
        <f t="shared" si="22"/>
        <v>0</v>
      </c>
      <c r="BJ216" s="26">
        <f t="shared" si="22"/>
        <v>0</v>
      </c>
      <c r="BK216" s="29">
        <f>SUM(BK215)</f>
        <v>2816.2762057548903</v>
      </c>
    </row>
    <row r="217" spans="1:63" s="25" customFormat="1" ht="15">
      <c r="A217" s="20" t="s">
        <v>10</v>
      </c>
      <c r="B217" s="5" t="s">
        <v>41</v>
      </c>
      <c r="C217" s="32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4"/>
    </row>
    <row r="218" spans="1:63" s="25" customFormat="1" ht="15">
      <c r="A218" s="20"/>
      <c r="B218" s="7" t="s">
        <v>273</v>
      </c>
      <c r="C218" s="21">
        <v>0</v>
      </c>
      <c r="D218" s="22">
        <v>8.870508657776274</v>
      </c>
      <c r="E218" s="22">
        <v>0</v>
      </c>
      <c r="F218" s="22">
        <v>0</v>
      </c>
      <c r="G218" s="23">
        <v>0</v>
      </c>
      <c r="H218" s="21">
        <v>0.289</v>
      </c>
      <c r="I218" s="22">
        <v>0.6258867988567292</v>
      </c>
      <c r="J218" s="22">
        <v>0</v>
      </c>
      <c r="K218" s="22">
        <v>0</v>
      </c>
      <c r="L218" s="23">
        <v>0.3751</v>
      </c>
      <c r="M218" s="21">
        <v>0</v>
      </c>
      <c r="N218" s="22">
        <v>0</v>
      </c>
      <c r="O218" s="22">
        <v>0</v>
      </c>
      <c r="P218" s="22">
        <v>0</v>
      </c>
      <c r="Q218" s="23">
        <v>0</v>
      </c>
      <c r="R218" s="21">
        <v>0.0673</v>
      </c>
      <c r="S218" s="22">
        <v>9.1511</v>
      </c>
      <c r="T218" s="22">
        <v>0</v>
      </c>
      <c r="U218" s="22">
        <v>0</v>
      </c>
      <c r="V218" s="23">
        <v>0.0962</v>
      </c>
      <c r="W218" s="21">
        <v>0</v>
      </c>
      <c r="X218" s="22">
        <v>0</v>
      </c>
      <c r="Y218" s="22">
        <v>0</v>
      </c>
      <c r="Z218" s="22">
        <v>0</v>
      </c>
      <c r="AA218" s="23">
        <v>0</v>
      </c>
      <c r="AB218" s="21">
        <v>0</v>
      </c>
      <c r="AC218" s="22">
        <v>0</v>
      </c>
      <c r="AD218" s="22">
        <v>0</v>
      </c>
      <c r="AE218" s="22">
        <v>0</v>
      </c>
      <c r="AF218" s="23">
        <v>0</v>
      </c>
      <c r="AG218" s="21">
        <v>0</v>
      </c>
      <c r="AH218" s="22">
        <v>0</v>
      </c>
      <c r="AI218" s="22">
        <v>0</v>
      </c>
      <c r="AJ218" s="22">
        <v>0</v>
      </c>
      <c r="AK218" s="23">
        <v>0</v>
      </c>
      <c r="AL218" s="21">
        <v>0</v>
      </c>
      <c r="AM218" s="22">
        <v>0</v>
      </c>
      <c r="AN218" s="22">
        <v>0</v>
      </c>
      <c r="AO218" s="22">
        <v>0</v>
      </c>
      <c r="AP218" s="23">
        <v>0</v>
      </c>
      <c r="AQ218" s="21">
        <v>0</v>
      </c>
      <c r="AR218" s="22">
        <v>0</v>
      </c>
      <c r="AS218" s="22">
        <v>0</v>
      </c>
      <c r="AT218" s="22">
        <v>0</v>
      </c>
      <c r="AU218" s="23">
        <v>0</v>
      </c>
      <c r="AV218" s="21">
        <v>0</v>
      </c>
      <c r="AW218" s="22">
        <v>0</v>
      </c>
      <c r="AX218" s="22">
        <v>0</v>
      </c>
      <c r="AY218" s="22">
        <v>0</v>
      </c>
      <c r="AZ218" s="23">
        <v>0</v>
      </c>
      <c r="BA218" s="21">
        <v>0</v>
      </c>
      <c r="BB218" s="22">
        <v>0</v>
      </c>
      <c r="BC218" s="22">
        <v>0</v>
      </c>
      <c r="BD218" s="22">
        <v>0</v>
      </c>
      <c r="BE218" s="23">
        <v>0</v>
      </c>
      <c r="BF218" s="21">
        <v>0</v>
      </c>
      <c r="BG218" s="22">
        <v>0</v>
      </c>
      <c r="BH218" s="22">
        <v>0</v>
      </c>
      <c r="BI218" s="22">
        <v>0</v>
      </c>
      <c r="BJ218" s="23">
        <v>0</v>
      </c>
      <c r="BK218" s="24">
        <f aca="true" t="shared" si="23" ref="BK218:BK234">SUM(C218:BJ218)</f>
        <v>19.475095456633003</v>
      </c>
    </row>
    <row r="219" spans="1:63" s="25" customFormat="1" ht="15">
      <c r="A219" s="20"/>
      <c r="B219" s="7" t="s">
        <v>274</v>
      </c>
      <c r="C219" s="21">
        <v>0</v>
      </c>
      <c r="D219" s="22">
        <v>1.2035017376023334</v>
      </c>
      <c r="E219" s="22">
        <v>0</v>
      </c>
      <c r="F219" s="22">
        <v>0</v>
      </c>
      <c r="G219" s="23">
        <v>0</v>
      </c>
      <c r="H219" s="21">
        <v>1.4768</v>
      </c>
      <c r="I219" s="22">
        <v>2.4387903645796682</v>
      </c>
      <c r="J219" s="22">
        <v>0.0008</v>
      </c>
      <c r="K219" s="22">
        <v>0</v>
      </c>
      <c r="L219" s="23">
        <v>0.3858</v>
      </c>
      <c r="M219" s="21">
        <v>0</v>
      </c>
      <c r="N219" s="22">
        <v>0</v>
      </c>
      <c r="O219" s="22">
        <v>0</v>
      </c>
      <c r="P219" s="22">
        <v>0</v>
      </c>
      <c r="Q219" s="23">
        <v>0</v>
      </c>
      <c r="R219" s="21">
        <v>1.1552</v>
      </c>
      <c r="S219" s="22">
        <v>0.0168</v>
      </c>
      <c r="T219" s="22">
        <v>0</v>
      </c>
      <c r="U219" s="22">
        <v>0</v>
      </c>
      <c r="V219" s="23">
        <v>0.1309</v>
      </c>
      <c r="W219" s="21">
        <v>0</v>
      </c>
      <c r="X219" s="22">
        <v>0</v>
      </c>
      <c r="Y219" s="22">
        <v>0</v>
      </c>
      <c r="Z219" s="22">
        <v>0</v>
      </c>
      <c r="AA219" s="23">
        <v>0</v>
      </c>
      <c r="AB219" s="21">
        <v>0</v>
      </c>
      <c r="AC219" s="22">
        <v>0</v>
      </c>
      <c r="AD219" s="22">
        <v>0</v>
      </c>
      <c r="AE219" s="22">
        <v>0</v>
      </c>
      <c r="AF219" s="23">
        <v>0</v>
      </c>
      <c r="AG219" s="21">
        <v>0</v>
      </c>
      <c r="AH219" s="22">
        <v>0</v>
      </c>
      <c r="AI219" s="22">
        <v>0</v>
      </c>
      <c r="AJ219" s="22">
        <v>0</v>
      </c>
      <c r="AK219" s="23">
        <v>0</v>
      </c>
      <c r="AL219" s="21">
        <v>0</v>
      </c>
      <c r="AM219" s="22">
        <v>0</v>
      </c>
      <c r="AN219" s="22">
        <v>0</v>
      </c>
      <c r="AO219" s="22">
        <v>0</v>
      </c>
      <c r="AP219" s="23">
        <v>0</v>
      </c>
      <c r="AQ219" s="21">
        <v>0</v>
      </c>
      <c r="AR219" s="22">
        <v>0</v>
      </c>
      <c r="AS219" s="22">
        <v>0</v>
      </c>
      <c r="AT219" s="22">
        <v>0</v>
      </c>
      <c r="AU219" s="23">
        <v>0</v>
      </c>
      <c r="AV219" s="21">
        <v>0</v>
      </c>
      <c r="AW219" s="22">
        <v>0</v>
      </c>
      <c r="AX219" s="22">
        <v>0</v>
      </c>
      <c r="AY219" s="22">
        <v>0</v>
      </c>
      <c r="AZ219" s="23">
        <v>0</v>
      </c>
      <c r="BA219" s="21">
        <v>0</v>
      </c>
      <c r="BB219" s="22">
        <v>0</v>
      </c>
      <c r="BC219" s="22">
        <v>0</v>
      </c>
      <c r="BD219" s="22">
        <v>0</v>
      </c>
      <c r="BE219" s="23">
        <v>0</v>
      </c>
      <c r="BF219" s="21">
        <v>0</v>
      </c>
      <c r="BG219" s="22">
        <v>0</v>
      </c>
      <c r="BH219" s="22">
        <v>0</v>
      </c>
      <c r="BI219" s="22">
        <v>0</v>
      </c>
      <c r="BJ219" s="23">
        <v>0</v>
      </c>
      <c r="BK219" s="24">
        <f t="shared" si="23"/>
        <v>6.808592102182001</v>
      </c>
    </row>
    <row r="220" spans="1:63" s="25" customFormat="1" ht="15">
      <c r="A220" s="20"/>
      <c r="B220" s="7" t="s">
        <v>275</v>
      </c>
      <c r="C220" s="21">
        <v>0</v>
      </c>
      <c r="D220" s="22">
        <v>1.6508207927660001</v>
      </c>
      <c r="E220" s="22">
        <v>0</v>
      </c>
      <c r="F220" s="22">
        <v>0</v>
      </c>
      <c r="G220" s="23">
        <v>0</v>
      </c>
      <c r="H220" s="21">
        <v>1.3096</v>
      </c>
      <c r="I220" s="22">
        <v>6.915143021068998</v>
      </c>
      <c r="J220" s="22">
        <v>0.0005</v>
      </c>
      <c r="K220" s="22">
        <v>0</v>
      </c>
      <c r="L220" s="23">
        <v>1.3591</v>
      </c>
      <c r="M220" s="21">
        <v>0</v>
      </c>
      <c r="N220" s="22">
        <v>0</v>
      </c>
      <c r="O220" s="22">
        <v>0</v>
      </c>
      <c r="P220" s="22">
        <v>0</v>
      </c>
      <c r="Q220" s="23">
        <v>0</v>
      </c>
      <c r="R220" s="21">
        <v>0.3775</v>
      </c>
      <c r="S220" s="22">
        <v>0.0013</v>
      </c>
      <c r="T220" s="22">
        <v>0</v>
      </c>
      <c r="U220" s="22">
        <v>0</v>
      </c>
      <c r="V220" s="23">
        <v>0.086</v>
      </c>
      <c r="W220" s="21">
        <v>0</v>
      </c>
      <c r="X220" s="22">
        <v>0</v>
      </c>
      <c r="Y220" s="22">
        <v>0</v>
      </c>
      <c r="Z220" s="22">
        <v>0</v>
      </c>
      <c r="AA220" s="23">
        <v>0</v>
      </c>
      <c r="AB220" s="21">
        <v>0</v>
      </c>
      <c r="AC220" s="22">
        <v>0</v>
      </c>
      <c r="AD220" s="22">
        <v>0</v>
      </c>
      <c r="AE220" s="22">
        <v>0</v>
      </c>
      <c r="AF220" s="23">
        <v>0</v>
      </c>
      <c r="AG220" s="21">
        <v>0</v>
      </c>
      <c r="AH220" s="22">
        <v>0</v>
      </c>
      <c r="AI220" s="22">
        <v>0</v>
      </c>
      <c r="AJ220" s="22">
        <v>0</v>
      </c>
      <c r="AK220" s="23">
        <v>0</v>
      </c>
      <c r="AL220" s="21">
        <v>0</v>
      </c>
      <c r="AM220" s="22">
        <v>0</v>
      </c>
      <c r="AN220" s="22">
        <v>0</v>
      </c>
      <c r="AO220" s="22">
        <v>0</v>
      </c>
      <c r="AP220" s="23">
        <v>0</v>
      </c>
      <c r="AQ220" s="21">
        <v>0</v>
      </c>
      <c r="AR220" s="22">
        <v>0</v>
      </c>
      <c r="AS220" s="22">
        <v>0</v>
      </c>
      <c r="AT220" s="22">
        <v>0</v>
      </c>
      <c r="AU220" s="23">
        <v>0</v>
      </c>
      <c r="AV220" s="21">
        <v>0</v>
      </c>
      <c r="AW220" s="22">
        <v>0</v>
      </c>
      <c r="AX220" s="22">
        <v>0</v>
      </c>
      <c r="AY220" s="22">
        <v>0</v>
      </c>
      <c r="AZ220" s="23">
        <v>0</v>
      </c>
      <c r="BA220" s="21">
        <v>0</v>
      </c>
      <c r="BB220" s="22">
        <v>0</v>
      </c>
      <c r="BC220" s="22">
        <v>0</v>
      </c>
      <c r="BD220" s="22">
        <v>0</v>
      </c>
      <c r="BE220" s="23">
        <v>0</v>
      </c>
      <c r="BF220" s="21">
        <v>0</v>
      </c>
      <c r="BG220" s="22">
        <v>0</v>
      </c>
      <c r="BH220" s="22">
        <v>0</v>
      </c>
      <c r="BI220" s="22">
        <v>0</v>
      </c>
      <c r="BJ220" s="23">
        <v>0</v>
      </c>
      <c r="BK220" s="24">
        <f t="shared" si="23"/>
        <v>11.699963813834998</v>
      </c>
    </row>
    <row r="221" spans="1:63" s="25" customFormat="1" ht="15">
      <c r="A221" s="20"/>
      <c r="B221" s="7" t="s">
        <v>276</v>
      </c>
      <c r="C221" s="21">
        <v>0</v>
      </c>
      <c r="D221" s="22">
        <v>0.34009843146400004</v>
      </c>
      <c r="E221" s="22">
        <v>0</v>
      </c>
      <c r="F221" s="22">
        <v>0</v>
      </c>
      <c r="G221" s="23">
        <v>0</v>
      </c>
      <c r="H221" s="21">
        <v>0.5457</v>
      </c>
      <c r="I221" s="22">
        <v>0.07760800073400012</v>
      </c>
      <c r="J221" s="22">
        <v>0.0005</v>
      </c>
      <c r="K221" s="22">
        <v>0</v>
      </c>
      <c r="L221" s="23">
        <v>0.5522</v>
      </c>
      <c r="M221" s="21">
        <v>0</v>
      </c>
      <c r="N221" s="22">
        <v>0</v>
      </c>
      <c r="O221" s="22">
        <v>0</v>
      </c>
      <c r="P221" s="22">
        <v>0</v>
      </c>
      <c r="Q221" s="23">
        <v>0</v>
      </c>
      <c r="R221" s="21">
        <v>0.171</v>
      </c>
      <c r="S221" s="22">
        <v>0</v>
      </c>
      <c r="T221" s="22">
        <v>0</v>
      </c>
      <c r="U221" s="22">
        <v>0</v>
      </c>
      <c r="V221" s="23">
        <v>0.2339</v>
      </c>
      <c r="W221" s="21">
        <v>0</v>
      </c>
      <c r="X221" s="22">
        <v>0</v>
      </c>
      <c r="Y221" s="22">
        <v>0</v>
      </c>
      <c r="Z221" s="22">
        <v>0</v>
      </c>
      <c r="AA221" s="23">
        <v>0</v>
      </c>
      <c r="AB221" s="21">
        <v>0</v>
      </c>
      <c r="AC221" s="22">
        <v>0</v>
      </c>
      <c r="AD221" s="22">
        <v>0</v>
      </c>
      <c r="AE221" s="22">
        <v>0</v>
      </c>
      <c r="AF221" s="23">
        <v>0</v>
      </c>
      <c r="AG221" s="21">
        <v>0</v>
      </c>
      <c r="AH221" s="22">
        <v>0</v>
      </c>
      <c r="AI221" s="22">
        <v>0</v>
      </c>
      <c r="AJ221" s="22">
        <v>0</v>
      </c>
      <c r="AK221" s="23">
        <v>0</v>
      </c>
      <c r="AL221" s="21">
        <v>0</v>
      </c>
      <c r="AM221" s="22">
        <v>0</v>
      </c>
      <c r="AN221" s="22">
        <v>0</v>
      </c>
      <c r="AO221" s="22">
        <v>0</v>
      </c>
      <c r="AP221" s="23">
        <v>0</v>
      </c>
      <c r="AQ221" s="21">
        <v>0</v>
      </c>
      <c r="AR221" s="22">
        <v>0</v>
      </c>
      <c r="AS221" s="22">
        <v>0</v>
      </c>
      <c r="AT221" s="22">
        <v>0</v>
      </c>
      <c r="AU221" s="23">
        <v>0</v>
      </c>
      <c r="AV221" s="21">
        <v>0</v>
      </c>
      <c r="AW221" s="22">
        <v>0</v>
      </c>
      <c r="AX221" s="22">
        <v>0</v>
      </c>
      <c r="AY221" s="22">
        <v>0</v>
      </c>
      <c r="AZ221" s="23">
        <v>0</v>
      </c>
      <c r="BA221" s="21">
        <v>0</v>
      </c>
      <c r="BB221" s="22">
        <v>0</v>
      </c>
      <c r="BC221" s="22">
        <v>0</v>
      </c>
      <c r="BD221" s="22">
        <v>0</v>
      </c>
      <c r="BE221" s="23">
        <v>0</v>
      </c>
      <c r="BF221" s="21">
        <v>0</v>
      </c>
      <c r="BG221" s="22">
        <v>0</v>
      </c>
      <c r="BH221" s="22">
        <v>0</v>
      </c>
      <c r="BI221" s="22">
        <v>0</v>
      </c>
      <c r="BJ221" s="23">
        <v>0</v>
      </c>
      <c r="BK221" s="24">
        <f>SUM(C221:BJ221)</f>
        <v>1.921006432198</v>
      </c>
    </row>
    <row r="222" spans="1:63" s="25" customFormat="1" ht="15">
      <c r="A222" s="20"/>
      <c r="B222" s="7" t="s">
        <v>277</v>
      </c>
      <c r="C222" s="21">
        <v>0</v>
      </c>
      <c r="D222" s="22">
        <v>0.917393167815312</v>
      </c>
      <c r="E222" s="22">
        <v>0</v>
      </c>
      <c r="F222" s="22">
        <v>0</v>
      </c>
      <c r="G222" s="23">
        <v>0</v>
      </c>
      <c r="H222" s="21">
        <v>3.2198</v>
      </c>
      <c r="I222" s="22">
        <v>11.885546035357688</v>
      </c>
      <c r="J222" s="22">
        <v>0.0015</v>
      </c>
      <c r="K222" s="22">
        <v>0</v>
      </c>
      <c r="L222" s="23">
        <v>12.3354</v>
      </c>
      <c r="M222" s="21">
        <v>0</v>
      </c>
      <c r="N222" s="22">
        <v>0</v>
      </c>
      <c r="O222" s="22">
        <v>0</v>
      </c>
      <c r="P222" s="22">
        <v>0</v>
      </c>
      <c r="Q222" s="23">
        <v>0</v>
      </c>
      <c r="R222" s="21">
        <v>1.2883</v>
      </c>
      <c r="S222" s="22">
        <v>0.0206</v>
      </c>
      <c r="T222" s="22">
        <v>0</v>
      </c>
      <c r="U222" s="22">
        <v>0</v>
      </c>
      <c r="V222" s="23">
        <v>1.099</v>
      </c>
      <c r="W222" s="21">
        <v>0</v>
      </c>
      <c r="X222" s="22">
        <v>0</v>
      </c>
      <c r="Y222" s="22">
        <v>0</v>
      </c>
      <c r="Z222" s="22">
        <v>0</v>
      </c>
      <c r="AA222" s="23">
        <v>0</v>
      </c>
      <c r="AB222" s="21">
        <v>0</v>
      </c>
      <c r="AC222" s="22">
        <v>0</v>
      </c>
      <c r="AD222" s="22">
        <v>0</v>
      </c>
      <c r="AE222" s="22">
        <v>0</v>
      </c>
      <c r="AF222" s="23">
        <v>0</v>
      </c>
      <c r="AG222" s="21">
        <v>0</v>
      </c>
      <c r="AH222" s="22">
        <v>0</v>
      </c>
      <c r="AI222" s="22">
        <v>0</v>
      </c>
      <c r="AJ222" s="22">
        <v>0</v>
      </c>
      <c r="AK222" s="23">
        <v>0</v>
      </c>
      <c r="AL222" s="21">
        <v>0</v>
      </c>
      <c r="AM222" s="22">
        <v>0</v>
      </c>
      <c r="AN222" s="22">
        <v>0</v>
      </c>
      <c r="AO222" s="22">
        <v>0</v>
      </c>
      <c r="AP222" s="23">
        <v>0</v>
      </c>
      <c r="AQ222" s="21">
        <v>0</v>
      </c>
      <c r="AR222" s="22">
        <v>0</v>
      </c>
      <c r="AS222" s="22">
        <v>0</v>
      </c>
      <c r="AT222" s="22">
        <v>0</v>
      </c>
      <c r="AU222" s="23">
        <v>0</v>
      </c>
      <c r="AV222" s="21">
        <v>0</v>
      </c>
      <c r="AW222" s="22">
        <v>0</v>
      </c>
      <c r="AX222" s="22">
        <v>0</v>
      </c>
      <c r="AY222" s="22">
        <v>0</v>
      </c>
      <c r="AZ222" s="23">
        <v>0</v>
      </c>
      <c r="BA222" s="21">
        <v>0</v>
      </c>
      <c r="BB222" s="22">
        <v>0</v>
      </c>
      <c r="BC222" s="22">
        <v>0</v>
      </c>
      <c r="BD222" s="22">
        <v>0</v>
      </c>
      <c r="BE222" s="23">
        <v>0</v>
      </c>
      <c r="BF222" s="21">
        <v>0</v>
      </c>
      <c r="BG222" s="22">
        <v>0</v>
      </c>
      <c r="BH222" s="22">
        <v>0</v>
      </c>
      <c r="BI222" s="22">
        <v>0</v>
      </c>
      <c r="BJ222" s="23">
        <v>0</v>
      </c>
      <c r="BK222" s="24">
        <f t="shared" si="23"/>
        <v>30.767539203173</v>
      </c>
    </row>
    <row r="223" spans="1:63" s="25" customFormat="1" ht="15">
      <c r="A223" s="20"/>
      <c r="B223" s="7" t="s">
        <v>278</v>
      </c>
      <c r="C223" s="21">
        <v>0</v>
      </c>
      <c r="D223" s="22">
        <v>0.6018442316019792</v>
      </c>
      <c r="E223" s="22">
        <v>0</v>
      </c>
      <c r="F223" s="22">
        <v>0</v>
      </c>
      <c r="G223" s="23">
        <v>0</v>
      </c>
      <c r="H223" s="21">
        <v>0.4776</v>
      </c>
      <c r="I223" s="22">
        <v>0.5782294553066902</v>
      </c>
      <c r="J223" s="22">
        <v>0</v>
      </c>
      <c r="K223" s="22">
        <v>0</v>
      </c>
      <c r="L223" s="23">
        <v>2.1198</v>
      </c>
      <c r="M223" s="21">
        <v>0</v>
      </c>
      <c r="N223" s="22">
        <v>0</v>
      </c>
      <c r="O223" s="22">
        <v>0</v>
      </c>
      <c r="P223" s="22">
        <v>0</v>
      </c>
      <c r="Q223" s="23">
        <v>0</v>
      </c>
      <c r="R223" s="21">
        <v>0.2282</v>
      </c>
      <c r="S223" s="22">
        <v>0</v>
      </c>
      <c r="T223" s="22">
        <v>0</v>
      </c>
      <c r="U223" s="22">
        <v>0</v>
      </c>
      <c r="V223" s="23">
        <v>0.2005</v>
      </c>
      <c r="W223" s="21">
        <v>0</v>
      </c>
      <c r="X223" s="22">
        <v>0</v>
      </c>
      <c r="Y223" s="22">
        <v>0</v>
      </c>
      <c r="Z223" s="22">
        <v>0</v>
      </c>
      <c r="AA223" s="23">
        <v>0</v>
      </c>
      <c r="AB223" s="21">
        <v>0</v>
      </c>
      <c r="AC223" s="22">
        <v>0</v>
      </c>
      <c r="AD223" s="22">
        <v>0</v>
      </c>
      <c r="AE223" s="22">
        <v>0</v>
      </c>
      <c r="AF223" s="23">
        <v>0</v>
      </c>
      <c r="AG223" s="21">
        <v>0</v>
      </c>
      <c r="AH223" s="22">
        <v>0</v>
      </c>
      <c r="AI223" s="22">
        <v>0</v>
      </c>
      <c r="AJ223" s="22">
        <v>0</v>
      </c>
      <c r="AK223" s="23">
        <v>0</v>
      </c>
      <c r="AL223" s="21">
        <v>0</v>
      </c>
      <c r="AM223" s="22">
        <v>0</v>
      </c>
      <c r="AN223" s="22">
        <v>0</v>
      </c>
      <c r="AO223" s="22">
        <v>0</v>
      </c>
      <c r="AP223" s="23">
        <v>0</v>
      </c>
      <c r="AQ223" s="21">
        <v>0</v>
      </c>
      <c r="AR223" s="22">
        <v>0</v>
      </c>
      <c r="AS223" s="22">
        <v>0</v>
      </c>
      <c r="AT223" s="22">
        <v>0</v>
      </c>
      <c r="AU223" s="23">
        <v>0</v>
      </c>
      <c r="AV223" s="21">
        <v>0</v>
      </c>
      <c r="AW223" s="22">
        <v>0</v>
      </c>
      <c r="AX223" s="22">
        <v>0</v>
      </c>
      <c r="AY223" s="22">
        <v>0</v>
      </c>
      <c r="AZ223" s="23">
        <v>0</v>
      </c>
      <c r="BA223" s="21">
        <v>0</v>
      </c>
      <c r="BB223" s="22">
        <v>0</v>
      </c>
      <c r="BC223" s="22">
        <v>0</v>
      </c>
      <c r="BD223" s="22">
        <v>0</v>
      </c>
      <c r="BE223" s="23">
        <v>0</v>
      </c>
      <c r="BF223" s="21">
        <v>0</v>
      </c>
      <c r="BG223" s="22">
        <v>0</v>
      </c>
      <c r="BH223" s="22">
        <v>0</v>
      </c>
      <c r="BI223" s="22">
        <v>0</v>
      </c>
      <c r="BJ223" s="23">
        <v>0</v>
      </c>
      <c r="BK223" s="24">
        <f t="shared" si="23"/>
        <v>4.206173686908669</v>
      </c>
    </row>
    <row r="224" spans="1:63" s="25" customFormat="1" ht="15">
      <c r="A224" s="20"/>
      <c r="B224" s="7" t="s">
        <v>279</v>
      </c>
      <c r="C224" s="21">
        <v>0</v>
      </c>
      <c r="D224" s="22">
        <v>46.20623132293018</v>
      </c>
      <c r="E224" s="22">
        <v>0</v>
      </c>
      <c r="F224" s="22">
        <v>0</v>
      </c>
      <c r="G224" s="23">
        <v>0</v>
      </c>
      <c r="H224" s="21">
        <v>20.5243</v>
      </c>
      <c r="I224" s="22">
        <v>6148.31759737998</v>
      </c>
      <c r="J224" s="22">
        <v>3.5621</v>
      </c>
      <c r="K224" s="22">
        <v>0</v>
      </c>
      <c r="L224" s="23">
        <v>84.0377</v>
      </c>
      <c r="M224" s="21">
        <v>0</v>
      </c>
      <c r="N224" s="22">
        <v>0</v>
      </c>
      <c r="O224" s="22">
        <v>0</v>
      </c>
      <c r="P224" s="22">
        <v>0</v>
      </c>
      <c r="Q224" s="23">
        <v>0</v>
      </c>
      <c r="R224" s="21">
        <v>8.2595</v>
      </c>
      <c r="S224" s="22">
        <v>5.1926</v>
      </c>
      <c r="T224" s="22">
        <v>0</v>
      </c>
      <c r="U224" s="22">
        <v>0</v>
      </c>
      <c r="V224" s="23">
        <v>11.8786</v>
      </c>
      <c r="W224" s="21">
        <v>0</v>
      </c>
      <c r="X224" s="22">
        <v>0</v>
      </c>
      <c r="Y224" s="22">
        <v>0</v>
      </c>
      <c r="Z224" s="22">
        <v>0</v>
      </c>
      <c r="AA224" s="23">
        <v>0</v>
      </c>
      <c r="AB224" s="21">
        <v>0</v>
      </c>
      <c r="AC224" s="22">
        <v>0</v>
      </c>
      <c r="AD224" s="22">
        <v>0</v>
      </c>
      <c r="AE224" s="22">
        <v>0</v>
      </c>
      <c r="AF224" s="23">
        <v>0</v>
      </c>
      <c r="AG224" s="21">
        <v>0</v>
      </c>
      <c r="AH224" s="22">
        <v>0</v>
      </c>
      <c r="AI224" s="22">
        <v>0</v>
      </c>
      <c r="AJ224" s="22">
        <v>0</v>
      </c>
      <c r="AK224" s="23">
        <v>0</v>
      </c>
      <c r="AL224" s="21">
        <v>0</v>
      </c>
      <c r="AM224" s="22">
        <v>0</v>
      </c>
      <c r="AN224" s="22">
        <v>0</v>
      </c>
      <c r="AO224" s="22">
        <v>0</v>
      </c>
      <c r="AP224" s="23">
        <v>0</v>
      </c>
      <c r="AQ224" s="21">
        <v>0</v>
      </c>
      <c r="AR224" s="22">
        <v>0</v>
      </c>
      <c r="AS224" s="22">
        <v>0</v>
      </c>
      <c r="AT224" s="22">
        <v>0</v>
      </c>
      <c r="AU224" s="23">
        <v>0</v>
      </c>
      <c r="AV224" s="21">
        <v>0</v>
      </c>
      <c r="AW224" s="22">
        <v>0</v>
      </c>
      <c r="AX224" s="22">
        <v>0</v>
      </c>
      <c r="AY224" s="22">
        <v>0</v>
      </c>
      <c r="AZ224" s="23">
        <v>0</v>
      </c>
      <c r="BA224" s="21">
        <v>0</v>
      </c>
      <c r="BB224" s="22">
        <v>0</v>
      </c>
      <c r="BC224" s="22">
        <v>0</v>
      </c>
      <c r="BD224" s="22">
        <v>0</v>
      </c>
      <c r="BE224" s="23">
        <v>0</v>
      </c>
      <c r="BF224" s="21">
        <v>0</v>
      </c>
      <c r="BG224" s="22">
        <v>0</v>
      </c>
      <c r="BH224" s="22">
        <v>0</v>
      </c>
      <c r="BI224" s="22">
        <v>0</v>
      </c>
      <c r="BJ224" s="23">
        <v>0</v>
      </c>
      <c r="BK224" s="24">
        <f t="shared" si="23"/>
        <v>6327.97862870291</v>
      </c>
    </row>
    <row r="225" spans="1:63" s="25" customFormat="1" ht="15">
      <c r="A225" s="20"/>
      <c r="B225" s="7" t="s">
        <v>49</v>
      </c>
      <c r="C225" s="21">
        <v>0</v>
      </c>
      <c r="D225" s="22">
        <v>28.292937482480774</v>
      </c>
      <c r="E225" s="22">
        <v>0</v>
      </c>
      <c r="F225" s="22">
        <v>0</v>
      </c>
      <c r="G225" s="23">
        <v>0</v>
      </c>
      <c r="H225" s="21">
        <v>1378.8525</v>
      </c>
      <c r="I225" s="22">
        <v>7162.627527295345</v>
      </c>
      <c r="J225" s="22">
        <v>1419.8902</v>
      </c>
      <c r="K225" s="22">
        <v>0</v>
      </c>
      <c r="L225" s="23">
        <v>471.3919</v>
      </c>
      <c r="M225" s="21">
        <v>0</v>
      </c>
      <c r="N225" s="22">
        <v>0</v>
      </c>
      <c r="O225" s="22">
        <v>0</v>
      </c>
      <c r="P225" s="22">
        <v>0</v>
      </c>
      <c r="Q225" s="23">
        <v>0</v>
      </c>
      <c r="R225" s="21">
        <v>771.7509</v>
      </c>
      <c r="S225" s="22">
        <v>197.5168</v>
      </c>
      <c r="T225" s="22">
        <v>0.3427</v>
      </c>
      <c r="U225" s="22">
        <v>0</v>
      </c>
      <c r="V225" s="23">
        <v>138.0581</v>
      </c>
      <c r="W225" s="21">
        <v>0</v>
      </c>
      <c r="X225" s="22">
        <v>0</v>
      </c>
      <c r="Y225" s="22">
        <v>0</v>
      </c>
      <c r="Z225" s="22">
        <v>0</v>
      </c>
      <c r="AA225" s="23">
        <v>0</v>
      </c>
      <c r="AB225" s="21">
        <v>0</v>
      </c>
      <c r="AC225" s="22">
        <v>0</v>
      </c>
      <c r="AD225" s="22">
        <v>0</v>
      </c>
      <c r="AE225" s="22">
        <v>0</v>
      </c>
      <c r="AF225" s="23">
        <v>0</v>
      </c>
      <c r="AG225" s="21">
        <v>0</v>
      </c>
      <c r="AH225" s="22">
        <v>0</v>
      </c>
      <c r="AI225" s="22">
        <v>0</v>
      </c>
      <c r="AJ225" s="22">
        <v>0</v>
      </c>
      <c r="AK225" s="23">
        <v>0</v>
      </c>
      <c r="AL225" s="21">
        <v>0</v>
      </c>
      <c r="AM225" s="22">
        <v>0</v>
      </c>
      <c r="AN225" s="22">
        <v>0</v>
      </c>
      <c r="AO225" s="22">
        <v>0</v>
      </c>
      <c r="AP225" s="23">
        <v>0</v>
      </c>
      <c r="AQ225" s="21">
        <v>0</v>
      </c>
      <c r="AR225" s="22">
        <v>0</v>
      </c>
      <c r="AS225" s="22">
        <v>0</v>
      </c>
      <c r="AT225" s="22">
        <v>0</v>
      </c>
      <c r="AU225" s="23">
        <v>0</v>
      </c>
      <c r="AV225" s="21">
        <v>0</v>
      </c>
      <c r="AW225" s="22">
        <v>0</v>
      </c>
      <c r="AX225" s="22">
        <v>0</v>
      </c>
      <c r="AY225" s="22">
        <v>0</v>
      </c>
      <c r="AZ225" s="23">
        <v>0</v>
      </c>
      <c r="BA225" s="21">
        <v>0</v>
      </c>
      <c r="BB225" s="22">
        <v>0</v>
      </c>
      <c r="BC225" s="22">
        <v>0</v>
      </c>
      <c r="BD225" s="22">
        <v>0</v>
      </c>
      <c r="BE225" s="23">
        <v>0</v>
      </c>
      <c r="BF225" s="21">
        <v>0</v>
      </c>
      <c r="BG225" s="22">
        <v>0</v>
      </c>
      <c r="BH225" s="22">
        <v>0</v>
      </c>
      <c r="BI225" s="22">
        <v>0</v>
      </c>
      <c r="BJ225" s="23">
        <v>0</v>
      </c>
      <c r="BK225" s="24">
        <f t="shared" si="23"/>
        <v>11568.723564777823</v>
      </c>
    </row>
    <row r="226" spans="1:63" s="25" customFormat="1" ht="15">
      <c r="A226" s="20"/>
      <c r="B226" s="7" t="s">
        <v>280</v>
      </c>
      <c r="C226" s="21">
        <v>0</v>
      </c>
      <c r="D226" s="22">
        <v>0.09100829480000004</v>
      </c>
      <c r="E226" s="22">
        <v>0</v>
      </c>
      <c r="F226" s="22">
        <v>0</v>
      </c>
      <c r="G226" s="23">
        <v>0</v>
      </c>
      <c r="H226" s="21">
        <v>2.3701</v>
      </c>
      <c r="I226" s="22">
        <v>0.26363944295467023</v>
      </c>
      <c r="J226" s="22">
        <v>0</v>
      </c>
      <c r="K226" s="22">
        <v>0</v>
      </c>
      <c r="L226" s="23">
        <v>3.2148</v>
      </c>
      <c r="M226" s="21">
        <v>0</v>
      </c>
      <c r="N226" s="22">
        <v>0</v>
      </c>
      <c r="O226" s="22">
        <v>0</v>
      </c>
      <c r="P226" s="22">
        <v>0</v>
      </c>
      <c r="Q226" s="23">
        <v>0</v>
      </c>
      <c r="R226" s="21">
        <v>0.7633</v>
      </c>
      <c r="S226" s="22">
        <v>0.0205</v>
      </c>
      <c r="T226" s="22">
        <v>0</v>
      </c>
      <c r="U226" s="22">
        <v>0</v>
      </c>
      <c r="V226" s="23">
        <v>0.4566</v>
      </c>
      <c r="W226" s="21">
        <v>0</v>
      </c>
      <c r="X226" s="22">
        <v>0</v>
      </c>
      <c r="Y226" s="22">
        <v>0</v>
      </c>
      <c r="Z226" s="22">
        <v>0</v>
      </c>
      <c r="AA226" s="23">
        <v>0</v>
      </c>
      <c r="AB226" s="21">
        <v>0</v>
      </c>
      <c r="AC226" s="22">
        <v>0</v>
      </c>
      <c r="AD226" s="22">
        <v>0</v>
      </c>
      <c r="AE226" s="22">
        <v>0</v>
      </c>
      <c r="AF226" s="23">
        <v>0</v>
      </c>
      <c r="AG226" s="21">
        <v>0</v>
      </c>
      <c r="AH226" s="22">
        <v>0</v>
      </c>
      <c r="AI226" s="22">
        <v>0</v>
      </c>
      <c r="AJ226" s="22">
        <v>0</v>
      </c>
      <c r="AK226" s="23">
        <v>0</v>
      </c>
      <c r="AL226" s="21">
        <v>0</v>
      </c>
      <c r="AM226" s="22">
        <v>0</v>
      </c>
      <c r="AN226" s="22">
        <v>0</v>
      </c>
      <c r="AO226" s="22">
        <v>0</v>
      </c>
      <c r="AP226" s="23">
        <v>0</v>
      </c>
      <c r="AQ226" s="21">
        <v>0</v>
      </c>
      <c r="AR226" s="22">
        <v>0</v>
      </c>
      <c r="AS226" s="22">
        <v>0</v>
      </c>
      <c r="AT226" s="22">
        <v>0</v>
      </c>
      <c r="AU226" s="23">
        <v>0</v>
      </c>
      <c r="AV226" s="21">
        <v>0</v>
      </c>
      <c r="AW226" s="22">
        <v>0</v>
      </c>
      <c r="AX226" s="22">
        <v>0</v>
      </c>
      <c r="AY226" s="22">
        <v>0</v>
      </c>
      <c r="AZ226" s="23">
        <v>0</v>
      </c>
      <c r="BA226" s="21">
        <v>0</v>
      </c>
      <c r="BB226" s="22">
        <v>0</v>
      </c>
      <c r="BC226" s="22">
        <v>0</v>
      </c>
      <c r="BD226" s="22">
        <v>0</v>
      </c>
      <c r="BE226" s="23">
        <v>0</v>
      </c>
      <c r="BF226" s="21">
        <v>0</v>
      </c>
      <c r="BG226" s="22">
        <v>0</v>
      </c>
      <c r="BH226" s="22">
        <v>0</v>
      </c>
      <c r="BI226" s="22">
        <v>0</v>
      </c>
      <c r="BJ226" s="23">
        <v>0</v>
      </c>
      <c r="BK226" s="24">
        <f t="shared" si="23"/>
        <v>7.17994773775467</v>
      </c>
    </row>
    <row r="227" spans="1:63" s="25" customFormat="1" ht="15">
      <c r="A227" s="20"/>
      <c r="B227" s="7" t="s">
        <v>281</v>
      </c>
      <c r="C227" s="21">
        <v>0</v>
      </c>
      <c r="D227" s="22">
        <v>0.31858827333333417</v>
      </c>
      <c r="E227" s="22">
        <v>0</v>
      </c>
      <c r="F227" s="22">
        <v>0</v>
      </c>
      <c r="G227" s="23">
        <v>0</v>
      </c>
      <c r="H227" s="21">
        <v>3.887</v>
      </c>
      <c r="I227" s="22">
        <v>1.0303394297593373</v>
      </c>
      <c r="J227" s="22">
        <v>0.0032</v>
      </c>
      <c r="K227" s="22">
        <v>0</v>
      </c>
      <c r="L227" s="23">
        <v>5.6802</v>
      </c>
      <c r="M227" s="21">
        <v>0</v>
      </c>
      <c r="N227" s="22">
        <v>0</v>
      </c>
      <c r="O227" s="22">
        <v>0</v>
      </c>
      <c r="P227" s="22">
        <v>0</v>
      </c>
      <c r="Q227" s="23">
        <v>0</v>
      </c>
      <c r="R227" s="21">
        <v>0.7959</v>
      </c>
      <c r="S227" s="22">
        <v>0.0891</v>
      </c>
      <c r="T227" s="22">
        <v>0</v>
      </c>
      <c r="U227" s="22">
        <v>0</v>
      </c>
      <c r="V227" s="23">
        <v>0.2918</v>
      </c>
      <c r="W227" s="21">
        <v>0</v>
      </c>
      <c r="X227" s="22">
        <v>0</v>
      </c>
      <c r="Y227" s="22">
        <v>0</v>
      </c>
      <c r="Z227" s="22">
        <v>0</v>
      </c>
      <c r="AA227" s="23">
        <v>0</v>
      </c>
      <c r="AB227" s="21">
        <v>0</v>
      </c>
      <c r="AC227" s="22">
        <v>0</v>
      </c>
      <c r="AD227" s="22">
        <v>0</v>
      </c>
      <c r="AE227" s="22">
        <v>0</v>
      </c>
      <c r="AF227" s="23">
        <v>0</v>
      </c>
      <c r="AG227" s="21">
        <v>0</v>
      </c>
      <c r="AH227" s="22">
        <v>0</v>
      </c>
      <c r="AI227" s="22">
        <v>0</v>
      </c>
      <c r="AJ227" s="22">
        <v>0</v>
      </c>
      <c r="AK227" s="23">
        <v>0</v>
      </c>
      <c r="AL227" s="21">
        <v>0</v>
      </c>
      <c r="AM227" s="22">
        <v>0</v>
      </c>
      <c r="AN227" s="22">
        <v>0</v>
      </c>
      <c r="AO227" s="22">
        <v>0</v>
      </c>
      <c r="AP227" s="23">
        <v>0</v>
      </c>
      <c r="AQ227" s="21">
        <v>0</v>
      </c>
      <c r="AR227" s="22">
        <v>0</v>
      </c>
      <c r="AS227" s="22">
        <v>0</v>
      </c>
      <c r="AT227" s="22">
        <v>0</v>
      </c>
      <c r="AU227" s="23">
        <v>0</v>
      </c>
      <c r="AV227" s="21">
        <v>0</v>
      </c>
      <c r="AW227" s="22">
        <v>0</v>
      </c>
      <c r="AX227" s="22">
        <v>0</v>
      </c>
      <c r="AY227" s="22">
        <v>0</v>
      </c>
      <c r="AZ227" s="23">
        <v>0</v>
      </c>
      <c r="BA227" s="21">
        <v>0</v>
      </c>
      <c r="BB227" s="22">
        <v>0</v>
      </c>
      <c r="BC227" s="22">
        <v>0</v>
      </c>
      <c r="BD227" s="22">
        <v>0</v>
      </c>
      <c r="BE227" s="23">
        <v>0</v>
      </c>
      <c r="BF227" s="21">
        <v>0</v>
      </c>
      <c r="BG227" s="22">
        <v>0</v>
      </c>
      <c r="BH227" s="22">
        <v>0</v>
      </c>
      <c r="BI227" s="22">
        <v>0</v>
      </c>
      <c r="BJ227" s="23">
        <v>0</v>
      </c>
      <c r="BK227" s="24">
        <f t="shared" si="23"/>
        <v>12.096127703092671</v>
      </c>
    </row>
    <row r="228" spans="1:63" s="25" customFormat="1" ht="15">
      <c r="A228" s="20"/>
      <c r="B228" s="7" t="s">
        <v>282</v>
      </c>
      <c r="C228" s="21">
        <v>0</v>
      </c>
      <c r="D228" s="22">
        <v>30.73171902525001</v>
      </c>
      <c r="E228" s="22">
        <v>0</v>
      </c>
      <c r="F228" s="22">
        <v>0</v>
      </c>
      <c r="G228" s="23">
        <v>0</v>
      </c>
      <c r="H228" s="21">
        <v>43.486</v>
      </c>
      <c r="I228" s="22">
        <v>791.8467915379601</v>
      </c>
      <c r="J228" s="22">
        <v>41.8818</v>
      </c>
      <c r="K228" s="22">
        <v>0</v>
      </c>
      <c r="L228" s="23">
        <v>238.3122</v>
      </c>
      <c r="M228" s="21">
        <v>0</v>
      </c>
      <c r="N228" s="22">
        <v>0</v>
      </c>
      <c r="O228" s="22">
        <v>0</v>
      </c>
      <c r="P228" s="22">
        <v>0</v>
      </c>
      <c r="Q228" s="23">
        <v>0</v>
      </c>
      <c r="R228" s="21">
        <v>16.5299</v>
      </c>
      <c r="S228" s="22">
        <v>4.1027</v>
      </c>
      <c r="T228" s="22">
        <v>0</v>
      </c>
      <c r="U228" s="22">
        <v>0</v>
      </c>
      <c r="V228" s="23">
        <v>22.1611</v>
      </c>
      <c r="W228" s="21">
        <v>0</v>
      </c>
      <c r="X228" s="22">
        <v>0</v>
      </c>
      <c r="Y228" s="22">
        <v>0</v>
      </c>
      <c r="Z228" s="22">
        <v>0</v>
      </c>
      <c r="AA228" s="23">
        <v>0</v>
      </c>
      <c r="AB228" s="21">
        <v>0</v>
      </c>
      <c r="AC228" s="22">
        <v>0</v>
      </c>
      <c r="AD228" s="22">
        <v>0</v>
      </c>
      <c r="AE228" s="22">
        <v>0</v>
      </c>
      <c r="AF228" s="23">
        <v>0</v>
      </c>
      <c r="AG228" s="21">
        <v>0</v>
      </c>
      <c r="AH228" s="22">
        <v>0</v>
      </c>
      <c r="AI228" s="22">
        <v>0</v>
      </c>
      <c r="AJ228" s="22">
        <v>0</v>
      </c>
      <c r="AK228" s="23">
        <v>0</v>
      </c>
      <c r="AL228" s="21">
        <v>0</v>
      </c>
      <c r="AM228" s="22">
        <v>0</v>
      </c>
      <c r="AN228" s="22">
        <v>0</v>
      </c>
      <c r="AO228" s="22">
        <v>0</v>
      </c>
      <c r="AP228" s="23">
        <v>0</v>
      </c>
      <c r="AQ228" s="21">
        <v>0</v>
      </c>
      <c r="AR228" s="22">
        <v>0</v>
      </c>
      <c r="AS228" s="22">
        <v>0</v>
      </c>
      <c r="AT228" s="22">
        <v>0</v>
      </c>
      <c r="AU228" s="23">
        <v>0</v>
      </c>
      <c r="AV228" s="21">
        <v>0</v>
      </c>
      <c r="AW228" s="22">
        <v>0</v>
      </c>
      <c r="AX228" s="22">
        <v>0</v>
      </c>
      <c r="AY228" s="22">
        <v>0</v>
      </c>
      <c r="AZ228" s="23">
        <v>0</v>
      </c>
      <c r="BA228" s="21">
        <v>0</v>
      </c>
      <c r="BB228" s="22">
        <v>0</v>
      </c>
      <c r="BC228" s="22">
        <v>0</v>
      </c>
      <c r="BD228" s="22">
        <v>0</v>
      </c>
      <c r="BE228" s="23">
        <v>0</v>
      </c>
      <c r="BF228" s="21">
        <v>0</v>
      </c>
      <c r="BG228" s="22">
        <v>0</v>
      </c>
      <c r="BH228" s="22">
        <v>0</v>
      </c>
      <c r="BI228" s="22">
        <v>0</v>
      </c>
      <c r="BJ228" s="23">
        <v>0</v>
      </c>
      <c r="BK228" s="24">
        <f t="shared" si="23"/>
        <v>1189.05221056321</v>
      </c>
    </row>
    <row r="229" spans="1:63" s="25" customFormat="1" ht="15">
      <c r="A229" s="20"/>
      <c r="B229" s="7" t="s">
        <v>283</v>
      </c>
      <c r="C229" s="21">
        <v>0</v>
      </c>
      <c r="D229" s="22">
        <v>0.8188483042608822</v>
      </c>
      <c r="E229" s="22">
        <v>0</v>
      </c>
      <c r="F229" s="22">
        <v>0</v>
      </c>
      <c r="G229" s="23">
        <v>0</v>
      </c>
      <c r="H229" s="21">
        <v>93.7539</v>
      </c>
      <c r="I229" s="22">
        <v>772.5839242390689</v>
      </c>
      <c r="J229" s="22">
        <v>119.4701</v>
      </c>
      <c r="K229" s="22">
        <v>0</v>
      </c>
      <c r="L229" s="23">
        <v>1238.4267</v>
      </c>
      <c r="M229" s="21">
        <v>0</v>
      </c>
      <c r="N229" s="22">
        <v>0</v>
      </c>
      <c r="O229" s="22">
        <v>0</v>
      </c>
      <c r="P229" s="22">
        <v>0</v>
      </c>
      <c r="Q229" s="23">
        <v>0</v>
      </c>
      <c r="R229" s="21">
        <v>35.3669</v>
      </c>
      <c r="S229" s="22">
        <v>15.6513</v>
      </c>
      <c r="T229" s="22">
        <v>0</v>
      </c>
      <c r="U229" s="22">
        <v>0</v>
      </c>
      <c r="V229" s="23">
        <v>140.0435</v>
      </c>
      <c r="W229" s="21">
        <v>0</v>
      </c>
      <c r="X229" s="22">
        <v>0</v>
      </c>
      <c r="Y229" s="22">
        <v>0</v>
      </c>
      <c r="Z229" s="22">
        <v>0</v>
      </c>
      <c r="AA229" s="23">
        <v>0</v>
      </c>
      <c r="AB229" s="21">
        <v>0</v>
      </c>
      <c r="AC229" s="22">
        <v>0</v>
      </c>
      <c r="AD229" s="22">
        <v>0</v>
      </c>
      <c r="AE229" s="22">
        <v>0</v>
      </c>
      <c r="AF229" s="23">
        <v>0</v>
      </c>
      <c r="AG229" s="21">
        <v>0</v>
      </c>
      <c r="AH229" s="22">
        <v>0</v>
      </c>
      <c r="AI229" s="22">
        <v>0</v>
      </c>
      <c r="AJ229" s="22">
        <v>0</v>
      </c>
      <c r="AK229" s="23">
        <v>0</v>
      </c>
      <c r="AL229" s="21">
        <v>0</v>
      </c>
      <c r="AM229" s="22">
        <v>0</v>
      </c>
      <c r="AN229" s="22">
        <v>0</v>
      </c>
      <c r="AO229" s="22">
        <v>0</v>
      </c>
      <c r="AP229" s="23">
        <v>0</v>
      </c>
      <c r="AQ229" s="21">
        <v>0</v>
      </c>
      <c r="AR229" s="22">
        <v>0</v>
      </c>
      <c r="AS229" s="22">
        <v>0</v>
      </c>
      <c r="AT229" s="22">
        <v>0</v>
      </c>
      <c r="AU229" s="23">
        <v>0</v>
      </c>
      <c r="AV229" s="21">
        <v>0</v>
      </c>
      <c r="AW229" s="22">
        <v>0</v>
      </c>
      <c r="AX229" s="22">
        <v>0</v>
      </c>
      <c r="AY229" s="22">
        <v>0</v>
      </c>
      <c r="AZ229" s="23">
        <v>0</v>
      </c>
      <c r="BA229" s="21">
        <v>0</v>
      </c>
      <c r="BB229" s="22">
        <v>0</v>
      </c>
      <c r="BC229" s="22">
        <v>0</v>
      </c>
      <c r="BD229" s="22">
        <v>0</v>
      </c>
      <c r="BE229" s="23">
        <v>0</v>
      </c>
      <c r="BF229" s="21">
        <v>0</v>
      </c>
      <c r="BG229" s="22">
        <v>0</v>
      </c>
      <c r="BH229" s="22">
        <v>0</v>
      </c>
      <c r="BI229" s="22">
        <v>0</v>
      </c>
      <c r="BJ229" s="23">
        <v>0</v>
      </c>
      <c r="BK229" s="24">
        <f t="shared" si="23"/>
        <v>2416.11517254333</v>
      </c>
    </row>
    <row r="230" spans="1:63" s="25" customFormat="1" ht="15">
      <c r="A230" s="20"/>
      <c r="B230" s="7" t="s">
        <v>284</v>
      </c>
      <c r="C230" s="21">
        <v>0</v>
      </c>
      <c r="D230" s="22">
        <v>5.764886686568249</v>
      </c>
      <c r="E230" s="22">
        <v>0</v>
      </c>
      <c r="F230" s="22">
        <v>0</v>
      </c>
      <c r="G230" s="23">
        <v>0</v>
      </c>
      <c r="H230" s="21">
        <v>88.1587</v>
      </c>
      <c r="I230" s="22">
        <v>950.4035601836063</v>
      </c>
      <c r="J230" s="22">
        <v>49.3943</v>
      </c>
      <c r="K230" s="22">
        <v>0</v>
      </c>
      <c r="L230" s="23">
        <v>564.0503</v>
      </c>
      <c r="M230" s="21">
        <v>0</v>
      </c>
      <c r="N230" s="22">
        <v>0</v>
      </c>
      <c r="O230" s="22">
        <v>0</v>
      </c>
      <c r="P230" s="22">
        <v>0</v>
      </c>
      <c r="Q230" s="23">
        <v>0</v>
      </c>
      <c r="R230" s="21">
        <v>29.7522</v>
      </c>
      <c r="S230" s="22">
        <v>31.3833</v>
      </c>
      <c r="T230" s="22">
        <v>0.0308</v>
      </c>
      <c r="U230" s="22">
        <v>0</v>
      </c>
      <c r="V230" s="23">
        <v>91.8481</v>
      </c>
      <c r="W230" s="21">
        <v>0</v>
      </c>
      <c r="X230" s="22">
        <v>0</v>
      </c>
      <c r="Y230" s="22">
        <v>0</v>
      </c>
      <c r="Z230" s="22">
        <v>0</v>
      </c>
      <c r="AA230" s="23">
        <v>0</v>
      </c>
      <c r="AB230" s="21">
        <v>0</v>
      </c>
      <c r="AC230" s="22">
        <v>0</v>
      </c>
      <c r="AD230" s="22">
        <v>0</v>
      </c>
      <c r="AE230" s="22">
        <v>0</v>
      </c>
      <c r="AF230" s="23">
        <v>0</v>
      </c>
      <c r="AG230" s="21">
        <v>0</v>
      </c>
      <c r="AH230" s="22">
        <v>0</v>
      </c>
      <c r="AI230" s="22">
        <v>0</v>
      </c>
      <c r="AJ230" s="22">
        <v>0</v>
      </c>
      <c r="AK230" s="23">
        <v>0</v>
      </c>
      <c r="AL230" s="21">
        <v>0</v>
      </c>
      <c r="AM230" s="22">
        <v>0</v>
      </c>
      <c r="AN230" s="22">
        <v>0</v>
      </c>
      <c r="AO230" s="22">
        <v>0</v>
      </c>
      <c r="AP230" s="23">
        <v>0</v>
      </c>
      <c r="AQ230" s="21">
        <v>0</v>
      </c>
      <c r="AR230" s="22">
        <v>0</v>
      </c>
      <c r="AS230" s="22">
        <v>0</v>
      </c>
      <c r="AT230" s="22">
        <v>0</v>
      </c>
      <c r="AU230" s="23">
        <v>0</v>
      </c>
      <c r="AV230" s="21">
        <v>0</v>
      </c>
      <c r="AW230" s="22">
        <v>0</v>
      </c>
      <c r="AX230" s="22">
        <v>0</v>
      </c>
      <c r="AY230" s="22">
        <v>0</v>
      </c>
      <c r="AZ230" s="23">
        <v>0</v>
      </c>
      <c r="BA230" s="21">
        <v>0</v>
      </c>
      <c r="BB230" s="22">
        <v>0</v>
      </c>
      <c r="BC230" s="22">
        <v>0</v>
      </c>
      <c r="BD230" s="22">
        <v>0</v>
      </c>
      <c r="BE230" s="23">
        <v>0</v>
      </c>
      <c r="BF230" s="21">
        <v>0</v>
      </c>
      <c r="BG230" s="22">
        <v>0</v>
      </c>
      <c r="BH230" s="22">
        <v>0</v>
      </c>
      <c r="BI230" s="22">
        <v>0</v>
      </c>
      <c r="BJ230" s="23">
        <v>0</v>
      </c>
      <c r="BK230" s="24">
        <f t="shared" si="23"/>
        <v>1810.7861468701742</v>
      </c>
    </row>
    <row r="231" spans="1:63" s="25" customFormat="1" ht="15">
      <c r="A231" s="20"/>
      <c r="B231" s="7" t="s">
        <v>285</v>
      </c>
      <c r="C231" s="21">
        <v>0</v>
      </c>
      <c r="D231" s="22">
        <v>12.618062675325664</v>
      </c>
      <c r="E231" s="22">
        <v>0</v>
      </c>
      <c r="F231" s="22">
        <v>0</v>
      </c>
      <c r="G231" s="23">
        <v>0</v>
      </c>
      <c r="H231" s="21">
        <v>3.9064</v>
      </c>
      <c r="I231" s="22">
        <v>61.78176651224034</v>
      </c>
      <c r="J231" s="22">
        <v>0.0393</v>
      </c>
      <c r="K231" s="22">
        <v>0</v>
      </c>
      <c r="L231" s="23">
        <v>19.7747</v>
      </c>
      <c r="M231" s="21">
        <v>0</v>
      </c>
      <c r="N231" s="22">
        <v>0</v>
      </c>
      <c r="O231" s="22">
        <v>0</v>
      </c>
      <c r="P231" s="22">
        <v>0</v>
      </c>
      <c r="Q231" s="23">
        <v>0</v>
      </c>
      <c r="R231" s="21">
        <v>1.2307</v>
      </c>
      <c r="S231" s="22">
        <v>0.0499</v>
      </c>
      <c r="T231" s="22">
        <v>0</v>
      </c>
      <c r="U231" s="22">
        <v>0</v>
      </c>
      <c r="V231" s="23">
        <v>1.477</v>
      </c>
      <c r="W231" s="21">
        <v>0</v>
      </c>
      <c r="X231" s="22">
        <v>0</v>
      </c>
      <c r="Y231" s="22">
        <v>0</v>
      </c>
      <c r="Z231" s="22">
        <v>0</v>
      </c>
      <c r="AA231" s="23">
        <v>0</v>
      </c>
      <c r="AB231" s="21">
        <v>0</v>
      </c>
      <c r="AC231" s="22">
        <v>0</v>
      </c>
      <c r="AD231" s="22">
        <v>0</v>
      </c>
      <c r="AE231" s="22">
        <v>0</v>
      </c>
      <c r="AF231" s="23">
        <v>0</v>
      </c>
      <c r="AG231" s="21">
        <v>0</v>
      </c>
      <c r="AH231" s="22">
        <v>0</v>
      </c>
      <c r="AI231" s="22">
        <v>0</v>
      </c>
      <c r="AJ231" s="22">
        <v>0</v>
      </c>
      <c r="AK231" s="23">
        <v>0</v>
      </c>
      <c r="AL231" s="21">
        <v>0</v>
      </c>
      <c r="AM231" s="22">
        <v>0</v>
      </c>
      <c r="AN231" s="22">
        <v>0</v>
      </c>
      <c r="AO231" s="22">
        <v>0</v>
      </c>
      <c r="AP231" s="23">
        <v>0</v>
      </c>
      <c r="AQ231" s="21">
        <v>0</v>
      </c>
      <c r="AR231" s="22">
        <v>0</v>
      </c>
      <c r="AS231" s="22">
        <v>0</v>
      </c>
      <c r="AT231" s="22">
        <v>0</v>
      </c>
      <c r="AU231" s="23">
        <v>0</v>
      </c>
      <c r="AV231" s="21">
        <v>0</v>
      </c>
      <c r="AW231" s="22">
        <v>0</v>
      </c>
      <c r="AX231" s="22">
        <v>0</v>
      </c>
      <c r="AY231" s="22">
        <v>0</v>
      </c>
      <c r="AZ231" s="23">
        <v>0</v>
      </c>
      <c r="BA231" s="21">
        <v>0</v>
      </c>
      <c r="BB231" s="22">
        <v>0</v>
      </c>
      <c r="BC231" s="22">
        <v>0</v>
      </c>
      <c r="BD231" s="22">
        <v>0</v>
      </c>
      <c r="BE231" s="23">
        <v>0</v>
      </c>
      <c r="BF231" s="21">
        <v>0</v>
      </c>
      <c r="BG231" s="22">
        <v>0</v>
      </c>
      <c r="BH231" s="22">
        <v>0</v>
      </c>
      <c r="BI231" s="22">
        <v>0</v>
      </c>
      <c r="BJ231" s="23">
        <v>0</v>
      </c>
      <c r="BK231" s="24">
        <f t="shared" si="23"/>
        <v>100.877829187566</v>
      </c>
    </row>
    <row r="232" spans="1:63" s="25" customFormat="1" ht="15">
      <c r="A232" s="20"/>
      <c r="B232" s="7" t="s">
        <v>286</v>
      </c>
      <c r="C232" s="21">
        <v>0</v>
      </c>
      <c r="D232" s="22">
        <v>1.5497184711896306</v>
      </c>
      <c r="E232" s="22">
        <v>0</v>
      </c>
      <c r="F232" s="22">
        <v>0</v>
      </c>
      <c r="G232" s="23">
        <v>0</v>
      </c>
      <c r="H232" s="21">
        <v>2.4305</v>
      </c>
      <c r="I232" s="22">
        <v>25.13906980886036</v>
      </c>
      <c r="J232" s="22">
        <v>0.0134</v>
      </c>
      <c r="K232" s="22">
        <v>0</v>
      </c>
      <c r="L232" s="23">
        <v>118.6736</v>
      </c>
      <c r="M232" s="21">
        <v>0</v>
      </c>
      <c r="N232" s="22">
        <v>0</v>
      </c>
      <c r="O232" s="22">
        <v>0</v>
      </c>
      <c r="P232" s="22">
        <v>0</v>
      </c>
      <c r="Q232" s="23">
        <v>0</v>
      </c>
      <c r="R232" s="21">
        <v>0.8573</v>
      </c>
      <c r="S232" s="22">
        <v>0.0954</v>
      </c>
      <c r="T232" s="22">
        <v>0</v>
      </c>
      <c r="U232" s="22">
        <v>0</v>
      </c>
      <c r="V232" s="23">
        <v>2.2699</v>
      </c>
      <c r="W232" s="21">
        <v>0</v>
      </c>
      <c r="X232" s="22">
        <v>0</v>
      </c>
      <c r="Y232" s="22">
        <v>0</v>
      </c>
      <c r="Z232" s="22">
        <v>0</v>
      </c>
      <c r="AA232" s="23">
        <v>0</v>
      </c>
      <c r="AB232" s="21">
        <v>0</v>
      </c>
      <c r="AC232" s="22">
        <v>0</v>
      </c>
      <c r="AD232" s="22">
        <v>0</v>
      </c>
      <c r="AE232" s="22">
        <v>0</v>
      </c>
      <c r="AF232" s="23">
        <v>0</v>
      </c>
      <c r="AG232" s="21">
        <v>0</v>
      </c>
      <c r="AH232" s="22">
        <v>0</v>
      </c>
      <c r="AI232" s="22">
        <v>0</v>
      </c>
      <c r="AJ232" s="22">
        <v>0</v>
      </c>
      <c r="AK232" s="23">
        <v>0</v>
      </c>
      <c r="AL232" s="21">
        <v>0</v>
      </c>
      <c r="AM232" s="22">
        <v>0</v>
      </c>
      <c r="AN232" s="22">
        <v>0</v>
      </c>
      <c r="AO232" s="22">
        <v>0</v>
      </c>
      <c r="AP232" s="23">
        <v>0</v>
      </c>
      <c r="AQ232" s="21">
        <v>0</v>
      </c>
      <c r="AR232" s="22">
        <v>0</v>
      </c>
      <c r="AS232" s="22">
        <v>0</v>
      </c>
      <c r="AT232" s="22">
        <v>0</v>
      </c>
      <c r="AU232" s="23">
        <v>0</v>
      </c>
      <c r="AV232" s="21">
        <v>0</v>
      </c>
      <c r="AW232" s="22">
        <v>0</v>
      </c>
      <c r="AX232" s="22">
        <v>0</v>
      </c>
      <c r="AY232" s="22">
        <v>0</v>
      </c>
      <c r="AZ232" s="23">
        <v>0</v>
      </c>
      <c r="BA232" s="21">
        <v>0</v>
      </c>
      <c r="BB232" s="22">
        <v>0</v>
      </c>
      <c r="BC232" s="22">
        <v>0</v>
      </c>
      <c r="BD232" s="22">
        <v>0</v>
      </c>
      <c r="BE232" s="23">
        <v>0</v>
      </c>
      <c r="BF232" s="21">
        <v>0</v>
      </c>
      <c r="BG232" s="22">
        <v>0</v>
      </c>
      <c r="BH232" s="22">
        <v>0</v>
      </c>
      <c r="BI232" s="22">
        <v>0</v>
      </c>
      <c r="BJ232" s="23">
        <v>0</v>
      </c>
      <c r="BK232" s="24">
        <f t="shared" si="23"/>
        <v>151.02888828005</v>
      </c>
    </row>
    <row r="233" spans="1:63" s="25" customFormat="1" ht="15">
      <c r="A233" s="20"/>
      <c r="B233" s="7" t="s">
        <v>287</v>
      </c>
      <c r="C233" s="21">
        <v>0</v>
      </c>
      <c r="D233" s="22">
        <v>0.029631792840000004</v>
      </c>
      <c r="E233" s="22">
        <v>0</v>
      </c>
      <c r="F233" s="22">
        <v>0</v>
      </c>
      <c r="G233" s="23">
        <v>0</v>
      </c>
      <c r="H233" s="21">
        <v>0.8517</v>
      </c>
      <c r="I233" s="22">
        <v>0.21276077593200016</v>
      </c>
      <c r="J233" s="22">
        <v>0</v>
      </c>
      <c r="K233" s="22">
        <v>0</v>
      </c>
      <c r="L233" s="23">
        <v>1.0658</v>
      </c>
      <c r="M233" s="21">
        <v>0</v>
      </c>
      <c r="N233" s="22">
        <v>0</v>
      </c>
      <c r="O233" s="22">
        <v>0</v>
      </c>
      <c r="P233" s="22">
        <v>0</v>
      </c>
      <c r="Q233" s="23">
        <v>0</v>
      </c>
      <c r="R233" s="21">
        <v>0.3111</v>
      </c>
      <c r="S233" s="22">
        <v>0</v>
      </c>
      <c r="T233" s="22">
        <v>0</v>
      </c>
      <c r="U233" s="22">
        <v>0</v>
      </c>
      <c r="V233" s="23">
        <v>0.1265</v>
      </c>
      <c r="W233" s="21">
        <v>0</v>
      </c>
      <c r="X233" s="22">
        <v>0</v>
      </c>
      <c r="Y233" s="22">
        <v>0</v>
      </c>
      <c r="Z233" s="22">
        <v>0</v>
      </c>
      <c r="AA233" s="23">
        <v>0</v>
      </c>
      <c r="AB233" s="21">
        <v>0</v>
      </c>
      <c r="AC233" s="22">
        <v>0</v>
      </c>
      <c r="AD233" s="22">
        <v>0</v>
      </c>
      <c r="AE233" s="22">
        <v>0</v>
      </c>
      <c r="AF233" s="23">
        <v>0</v>
      </c>
      <c r="AG233" s="21">
        <v>0</v>
      </c>
      <c r="AH233" s="22">
        <v>0</v>
      </c>
      <c r="AI233" s="22">
        <v>0</v>
      </c>
      <c r="AJ233" s="22">
        <v>0</v>
      </c>
      <c r="AK233" s="23">
        <v>0</v>
      </c>
      <c r="AL233" s="21">
        <v>0</v>
      </c>
      <c r="AM233" s="22">
        <v>0</v>
      </c>
      <c r="AN233" s="22">
        <v>0</v>
      </c>
      <c r="AO233" s="22">
        <v>0</v>
      </c>
      <c r="AP233" s="23">
        <v>0</v>
      </c>
      <c r="AQ233" s="21">
        <v>0</v>
      </c>
      <c r="AR233" s="22">
        <v>0</v>
      </c>
      <c r="AS233" s="22">
        <v>0</v>
      </c>
      <c r="AT233" s="22">
        <v>0</v>
      </c>
      <c r="AU233" s="23">
        <v>0</v>
      </c>
      <c r="AV233" s="21">
        <v>0</v>
      </c>
      <c r="AW233" s="22">
        <v>0</v>
      </c>
      <c r="AX233" s="22">
        <v>0</v>
      </c>
      <c r="AY233" s="22">
        <v>0</v>
      </c>
      <c r="AZ233" s="23">
        <v>0</v>
      </c>
      <c r="BA233" s="21">
        <v>0</v>
      </c>
      <c r="BB233" s="22">
        <v>0</v>
      </c>
      <c r="BC233" s="22">
        <v>0</v>
      </c>
      <c r="BD233" s="22">
        <v>0</v>
      </c>
      <c r="BE233" s="23">
        <v>0</v>
      </c>
      <c r="BF233" s="21">
        <v>0</v>
      </c>
      <c r="BG233" s="22">
        <v>0</v>
      </c>
      <c r="BH233" s="22">
        <v>0</v>
      </c>
      <c r="BI233" s="22">
        <v>0</v>
      </c>
      <c r="BJ233" s="23">
        <v>0</v>
      </c>
      <c r="BK233" s="24">
        <f t="shared" si="23"/>
        <v>2.5974925687720005</v>
      </c>
    </row>
    <row r="234" spans="1:63" s="25" customFormat="1" ht="15">
      <c r="A234" s="20"/>
      <c r="B234" s="7" t="s">
        <v>288</v>
      </c>
      <c r="C234" s="21">
        <v>0</v>
      </c>
      <c r="D234" s="22">
        <v>1.5369207353940004</v>
      </c>
      <c r="E234" s="22">
        <v>0</v>
      </c>
      <c r="F234" s="22">
        <v>0</v>
      </c>
      <c r="G234" s="23">
        <v>0</v>
      </c>
      <c r="H234" s="21">
        <v>0.005</v>
      </c>
      <c r="I234" s="22">
        <v>10.257949427812</v>
      </c>
      <c r="J234" s="22">
        <v>0</v>
      </c>
      <c r="K234" s="22">
        <v>0</v>
      </c>
      <c r="L234" s="23">
        <v>0</v>
      </c>
      <c r="M234" s="21">
        <v>0</v>
      </c>
      <c r="N234" s="22">
        <v>0</v>
      </c>
      <c r="O234" s="22">
        <v>0</v>
      </c>
      <c r="P234" s="22">
        <v>0</v>
      </c>
      <c r="Q234" s="23">
        <v>0</v>
      </c>
      <c r="R234" s="21">
        <v>0</v>
      </c>
      <c r="S234" s="22">
        <v>0</v>
      </c>
      <c r="T234" s="22">
        <v>0</v>
      </c>
      <c r="U234" s="22">
        <v>0</v>
      </c>
      <c r="V234" s="23">
        <v>0</v>
      </c>
      <c r="W234" s="21">
        <v>0</v>
      </c>
      <c r="X234" s="22">
        <v>0</v>
      </c>
      <c r="Y234" s="22">
        <v>0</v>
      </c>
      <c r="Z234" s="22">
        <v>0</v>
      </c>
      <c r="AA234" s="23">
        <v>0</v>
      </c>
      <c r="AB234" s="21">
        <v>0</v>
      </c>
      <c r="AC234" s="22">
        <v>0</v>
      </c>
      <c r="AD234" s="22">
        <v>0</v>
      </c>
      <c r="AE234" s="22">
        <v>0</v>
      </c>
      <c r="AF234" s="23">
        <v>0</v>
      </c>
      <c r="AG234" s="21">
        <v>0</v>
      </c>
      <c r="AH234" s="22">
        <v>0</v>
      </c>
      <c r="AI234" s="22">
        <v>0</v>
      </c>
      <c r="AJ234" s="22">
        <v>0</v>
      </c>
      <c r="AK234" s="23">
        <v>0</v>
      </c>
      <c r="AL234" s="21">
        <v>0</v>
      </c>
      <c r="AM234" s="22">
        <v>0</v>
      </c>
      <c r="AN234" s="22">
        <v>0</v>
      </c>
      <c r="AO234" s="22">
        <v>0</v>
      </c>
      <c r="AP234" s="23">
        <v>0</v>
      </c>
      <c r="AQ234" s="21">
        <v>0</v>
      </c>
      <c r="AR234" s="22">
        <v>0</v>
      </c>
      <c r="AS234" s="22">
        <v>0</v>
      </c>
      <c r="AT234" s="22">
        <v>0</v>
      </c>
      <c r="AU234" s="23">
        <v>0</v>
      </c>
      <c r="AV234" s="21">
        <v>0</v>
      </c>
      <c r="AW234" s="22">
        <v>0</v>
      </c>
      <c r="AX234" s="22">
        <v>0</v>
      </c>
      <c r="AY234" s="22">
        <v>0</v>
      </c>
      <c r="AZ234" s="23">
        <v>0</v>
      </c>
      <c r="BA234" s="21">
        <v>0</v>
      </c>
      <c r="BB234" s="22">
        <v>0</v>
      </c>
      <c r="BC234" s="22">
        <v>0</v>
      </c>
      <c r="BD234" s="22">
        <v>0</v>
      </c>
      <c r="BE234" s="23">
        <v>0</v>
      </c>
      <c r="BF234" s="21">
        <v>0</v>
      </c>
      <c r="BG234" s="22">
        <v>0</v>
      </c>
      <c r="BH234" s="22">
        <v>0</v>
      </c>
      <c r="BI234" s="22">
        <v>0</v>
      </c>
      <c r="BJ234" s="23">
        <v>0</v>
      </c>
      <c r="BK234" s="24">
        <f t="shared" si="23"/>
        <v>11.799870163206</v>
      </c>
    </row>
    <row r="235" spans="1:63" s="30" customFormat="1" ht="15">
      <c r="A235" s="20"/>
      <c r="B235" s="8" t="s">
        <v>12</v>
      </c>
      <c r="C235" s="26">
        <f aca="true" t="shared" si="24" ref="C235:AH235">SUM(C218:C234)</f>
        <v>0</v>
      </c>
      <c r="D235" s="27">
        <f t="shared" si="24"/>
        <v>141.54272008339865</v>
      </c>
      <c r="E235" s="27">
        <f t="shared" si="24"/>
        <v>0</v>
      </c>
      <c r="F235" s="27">
        <f t="shared" si="24"/>
        <v>0</v>
      </c>
      <c r="G235" s="28">
        <f t="shared" si="24"/>
        <v>0</v>
      </c>
      <c r="H235" s="26">
        <f t="shared" si="24"/>
        <v>1645.5446</v>
      </c>
      <c r="I235" s="27">
        <f t="shared" si="24"/>
        <v>15946.986129709423</v>
      </c>
      <c r="J235" s="27">
        <f t="shared" si="24"/>
        <v>1634.2576999999999</v>
      </c>
      <c r="K235" s="27">
        <f t="shared" si="24"/>
        <v>0</v>
      </c>
      <c r="L235" s="28">
        <f t="shared" si="24"/>
        <v>2761.7553</v>
      </c>
      <c r="M235" s="26">
        <f t="shared" si="24"/>
        <v>0</v>
      </c>
      <c r="N235" s="27">
        <f t="shared" si="24"/>
        <v>0</v>
      </c>
      <c r="O235" s="27">
        <f t="shared" si="24"/>
        <v>0</v>
      </c>
      <c r="P235" s="27">
        <f t="shared" si="24"/>
        <v>0</v>
      </c>
      <c r="Q235" s="28">
        <f t="shared" si="24"/>
        <v>0</v>
      </c>
      <c r="R235" s="26">
        <f t="shared" si="24"/>
        <v>868.9051999999999</v>
      </c>
      <c r="S235" s="27">
        <f t="shared" si="24"/>
        <v>263.29139999999995</v>
      </c>
      <c r="T235" s="27">
        <f t="shared" si="24"/>
        <v>0.3735</v>
      </c>
      <c r="U235" s="27">
        <f t="shared" si="24"/>
        <v>0</v>
      </c>
      <c r="V235" s="28">
        <f t="shared" si="24"/>
        <v>410.4577</v>
      </c>
      <c r="W235" s="26">
        <f t="shared" si="24"/>
        <v>0</v>
      </c>
      <c r="X235" s="27">
        <f t="shared" si="24"/>
        <v>0</v>
      </c>
      <c r="Y235" s="27">
        <f t="shared" si="24"/>
        <v>0</v>
      </c>
      <c r="Z235" s="27">
        <f t="shared" si="24"/>
        <v>0</v>
      </c>
      <c r="AA235" s="28">
        <f t="shared" si="24"/>
        <v>0</v>
      </c>
      <c r="AB235" s="26">
        <f t="shared" si="24"/>
        <v>0</v>
      </c>
      <c r="AC235" s="27">
        <f t="shared" si="24"/>
        <v>0</v>
      </c>
      <c r="AD235" s="27">
        <f t="shared" si="24"/>
        <v>0</v>
      </c>
      <c r="AE235" s="27">
        <f t="shared" si="24"/>
        <v>0</v>
      </c>
      <c r="AF235" s="28">
        <f t="shared" si="24"/>
        <v>0</v>
      </c>
      <c r="AG235" s="26">
        <f t="shared" si="24"/>
        <v>0</v>
      </c>
      <c r="AH235" s="27">
        <f t="shared" si="24"/>
        <v>0</v>
      </c>
      <c r="AI235" s="27">
        <f aca="true" t="shared" si="25" ref="AI235:BK235">SUM(AI218:AI234)</f>
        <v>0</v>
      </c>
      <c r="AJ235" s="27">
        <f t="shared" si="25"/>
        <v>0</v>
      </c>
      <c r="AK235" s="28">
        <f t="shared" si="25"/>
        <v>0</v>
      </c>
      <c r="AL235" s="26">
        <f t="shared" si="25"/>
        <v>0</v>
      </c>
      <c r="AM235" s="27">
        <f t="shared" si="25"/>
        <v>0</v>
      </c>
      <c r="AN235" s="27">
        <f t="shared" si="25"/>
        <v>0</v>
      </c>
      <c r="AO235" s="27">
        <f t="shared" si="25"/>
        <v>0</v>
      </c>
      <c r="AP235" s="28">
        <f t="shared" si="25"/>
        <v>0</v>
      </c>
      <c r="AQ235" s="26">
        <f t="shared" si="25"/>
        <v>0</v>
      </c>
      <c r="AR235" s="27">
        <f t="shared" si="25"/>
        <v>0</v>
      </c>
      <c r="AS235" s="27">
        <f t="shared" si="25"/>
        <v>0</v>
      </c>
      <c r="AT235" s="27">
        <f t="shared" si="25"/>
        <v>0</v>
      </c>
      <c r="AU235" s="28">
        <f t="shared" si="25"/>
        <v>0</v>
      </c>
      <c r="AV235" s="26">
        <f t="shared" si="25"/>
        <v>0</v>
      </c>
      <c r="AW235" s="27">
        <f t="shared" si="25"/>
        <v>0</v>
      </c>
      <c r="AX235" s="27">
        <f t="shared" si="25"/>
        <v>0</v>
      </c>
      <c r="AY235" s="27">
        <f t="shared" si="25"/>
        <v>0</v>
      </c>
      <c r="AZ235" s="28">
        <f t="shared" si="25"/>
        <v>0</v>
      </c>
      <c r="BA235" s="26">
        <f t="shared" si="25"/>
        <v>0</v>
      </c>
      <c r="BB235" s="27">
        <f t="shared" si="25"/>
        <v>0</v>
      </c>
      <c r="BC235" s="27">
        <f t="shared" si="25"/>
        <v>0</v>
      </c>
      <c r="BD235" s="27">
        <f t="shared" si="25"/>
        <v>0</v>
      </c>
      <c r="BE235" s="28">
        <f t="shared" si="25"/>
        <v>0</v>
      </c>
      <c r="BF235" s="26">
        <f t="shared" si="25"/>
        <v>0</v>
      </c>
      <c r="BG235" s="27">
        <f t="shared" si="25"/>
        <v>0</v>
      </c>
      <c r="BH235" s="27">
        <f t="shared" si="25"/>
        <v>0</v>
      </c>
      <c r="BI235" s="27">
        <f t="shared" si="25"/>
        <v>0</v>
      </c>
      <c r="BJ235" s="28">
        <f t="shared" si="25"/>
        <v>0</v>
      </c>
      <c r="BK235" s="28">
        <f t="shared" si="25"/>
        <v>23673.114249792816</v>
      </c>
    </row>
    <row r="236" spans="1:70" s="30" customFormat="1" ht="15">
      <c r="A236" s="20"/>
      <c r="B236" s="9" t="s">
        <v>23</v>
      </c>
      <c r="C236" s="26">
        <f aca="true" t="shared" si="26" ref="C236:AH236">C235+C216</f>
        <v>0</v>
      </c>
      <c r="D236" s="27">
        <f t="shared" si="26"/>
        <v>142.31297932989</v>
      </c>
      <c r="E236" s="27">
        <f t="shared" si="26"/>
        <v>0</v>
      </c>
      <c r="F236" s="27">
        <f t="shared" si="26"/>
        <v>0</v>
      </c>
      <c r="G236" s="28">
        <f t="shared" si="26"/>
        <v>0</v>
      </c>
      <c r="H236" s="26">
        <f t="shared" si="26"/>
        <v>1985.7648</v>
      </c>
      <c r="I236" s="27">
        <f t="shared" si="26"/>
        <v>16945.19317621782</v>
      </c>
      <c r="J236" s="27">
        <f t="shared" si="26"/>
        <v>1643.9034</v>
      </c>
      <c r="K236" s="27">
        <f t="shared" si="26"/>
        <v>0</v>
      </c>
      <c r="L236" s="28">
        <f t="shared" si="26"/>
        <v>3840.8522999999996</v>
      </c>
      <c r="M236" s="26">
        <f t="shared" si="26"/>
        <v>0</v>
      </c>
      <c r="N236" s="27">
        <f t="shared" si="26"/>
        <v>0</v>
      </c>
      <c r="O236" s="27">
        <f t="shared" si="26"/>
        <v>0</v>
      </c>
      <c r="P236" s="27">
        <f t="shared" si="26"/>
        <v>0</v>
      </c>
      <c r="Q236" s="28">
        <f t="shared" si="26"/>
        <v>0</v>
      </c>
      <c r="R236" s="26">
        <f t="shared" si="26"/>
        <v>996.8848999999999</v>
      </c>
      <c r="S236" s="27">
        <f t="shared" si="26"/>
        <v>320.1509</v>
      </c>
      <c r="T236" s="27">
        <f t="shared" si="26"/>
        <v>0.378</v>
      </c>
      <c r="U236" s="27">
        <f t="shared" si="26"/>
        <v>0</v>
      </c>
      <c r="V236" s="28">
        <f t="shared" si="26"/>
        <v>613.95</v>
      </c>
      <c r="W236" s="26">
        <f t="shared" si="26"/>
        <v>0</v>
      </c>
      <c r="X236" s="27">
        <f t="shared" si="26"/>
        <v>0</v>
      </c>
      <c r="Y236" s="27">
        <f t="shared" si="26"/>
        <v>0</v>
      </c>
      <c r="Z236" s="27">
        <f t="shared" si="26"/>
        <v>0</v>
      </c>
      <c r="AA236" s="28">
        <f t="shared" si="26"/>
        <v>0</v>
      </c>
      <c r="AB236" s="26">
        <f t="shared" si="26"/>
        <v>0</v>
      </c>
      <c r="AC236" s="27">
        <f t="shared" si="26"/>
        <v>0</v>
      </c>
      <c r="AD236" s="27">
        <f t="shared" si="26"/>
        <v>0</v>
      </c>
      <c r="AE236" s="27">
        <f t="shared" si="26"/>
        <v>0</v>
      </c>
      <c r="AF236" s="28">
        <f t="shared" si="26"/>
        <v>0</v>
      </c>
      <c r="AG236" s="26">
        <f t="shared" si="26"/>
        <v>0</v>
      </c>
      <c r="AH236" s="27">
        <f t="shared" si="26"/>
        <v>0</v>
      </c>
      <c r="AI236" s="27">
        <f aca="true" t="shared" si="27" ref="AI236:BK236">AI235+AI216</f>
        <v>0</v>
      </c>
      <c r="AJ236" s="27">
        <f t="shared" si="27"/>
        <v>0</v>
      </c>
      <c r="AK236" s="28">
        <f t="shared" si="27"/>
        <v>0</v>
      </c>
      <c r="AL236" s="26">
        <f t="shared" si="27"/>
        <v>0</v>
      </c>
      <c r="AM236" s="27">
        <f t="shared" si="27"/>
        <v>0</v>
      </c>
      <c r="AN236" s="27">
        <f t="shared" si="27"/>
        <v>0</v>
      </c>
      <c r="AO236" s="27">
        <f t="shared" si="27"/>
        <v>0</v>
      </c>
      <c r="AP236" s="28">
        <f t="shared" si="27"/>
        <v>0</v>
      </c>
      <c r="AQ236" s="26">
        <f t="shared" si="27"/>
        <v>0</v>
      </c>
      <c r="AR236" s="27">
        <f t="shared" si="27"/>
        <v>0</v>
      </c>
      <c r="AS236" s="27">
        <f t="shared" si="27"/>
        <v>0</v>
      </c>
      <c r="AT236" s="27">
        <f t="shared" si="27"/>
        <v>0</v>
      </c>
      <c r="AU236" s="28">
        <f t="shared" si="27"/>
        <v>0</v>
      </c>
      <c r="AV236" s="26">
        <f t="shared" si="27"/>
        <v>0</v>
      </c>
      <c r="AW236" s="27">
        <f t="shared" si="27"/>
        <v>0</v>
      </c>
      <c r="AX236" s="27">
        <f t="shared" si="27"/>
        <v>0</v>
      </c>
      <c r="AY236" s="27">
        <f t="shared" si="27"/>
        <v>0</v>
      </c>
      <c r="AZ236" s="28">
        <f t="shared" si="27"/>
        <v>0</v>
      </c>
      <c r="BA236" s="26">
        <f t="shared" si="27"/>
        <v>0</v>
      </c>
      <c r="BB236" s="27">
        <f t="shared" si="27"/>
        <v>0</v>
      </c>
      <c r="BC236" s="27">
        <f t="shared" si="27"/>
        <v>0</v>
      </c>
      <c r="BD236" s="27">
        <f t="shared" si="27"/>
        <v>0</v>
      </c>
      <c r="BE236" s="28">
        <f t="shared" si="27"/>
        <v>0</v>
      </c>
      <c r="BF236" s="26">
        <f t="shared" si="27"/>
        <v>0</v>
      </c>
      <c r="BG236" s="27">
        <f t="shared" si="27"/>
        <v>0</v>
      </c>
      <c r="BH236" s="27">
        <f t="shared" si="27"/>
        <v>0</v>
      </c>
      <c r="BI236" s="27">
        <f t="shared" si="27"/>
        <v>0</v>
      </c>
      <c r="BJ236" s="28">
        <f t="shared" si="27"/>
        <v>0</v>
      </c>
      <c r="BK236" s="28">
        <f t="shared" si="27"/>
        <v>26489.390455547706</v>
      </c>
      <c r="BL236" s="44"/>
      <c r="BM236" s="44"/>
      <c r="BN236" s="44"/>
      <c r="BO236" s="44"/>
      <c r="BP236" s="44"/>
      <c r="BQ236" s="44"/>
      <c r="BR236" s="44"/>
    </row>
    <row r="237" spans="1:63" s="25" customFormat="1" ht="15">
      <c r="A237" s="20"/>
      <c r="B237" s="9"/>
      <c r="C237" s="32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4"/>
    </row>
    <row r="238" spans="1:63" s="25" customFormat="1" ht="15">
      <c r="A238" s="20" t="s">
        <v>42</v>
      </c>
      <c r="B238" s="10" t="s">
        <v>43</v>
      </c>
      <c r="C238" s="32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4"/>
    </row>
    <row r="239" spans="1:63" s="25" customFormat="1" ht="15">
      <c r="A239" s="20" t="s">
        <v>7</v>
      </c>
      <c r="B239" s="14" t="s">
        <v>44</v>
      </c>
      <c r="C239" s="32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4"/>
    </row>
    <row r="240" spans="1:63" s="41" customFormat="1" ht="15">
      <c r="A240" s="37"/>
      <c r="B240" s="13" t="s">
        <v>33</v>
      </c>
      <c r="C240" s="38">
        <v>0</v>
      </c>
      <c r="D240" s="39">
        <v>0</v>
      </c>
      <c r="E240" s="39">
        <v>0</v>
      </c>
      <c r="F240" s="39">
        <v>0</v>
      </c>
      <c r="G240" s="40">
        <v>0</v>
      </c>
      <c r="H240" s="38">
        <v>0</v>
      </c>
      <c r="I240" s="39">
        <v>0</v>
      </c>
      <c r="J240" s="39">
        <v>0</v>
      </c>
      <c r="K240" s="39">
        <v>0</v>
      </c>
      <c r="L240" s="40">
        <v>0</v>
      </c>
      <c r="M240" s="38">
        <v>0</v>
      </c>
      <c r="N240" s="39">
        <v>0</v>
      </c>
      <c r="O240" s="39">
        <v>0</v>
      </c>
      <c r="P240" s="39">
        <v>0</v>
      </c>
      <c r="Q240" s="40">
        <v>0</v>
      </c>
      <c r="R240" s="38">
        <v>0</v>
      </c>
      <c r="S240" s="39">
        <v>0</v>
      </c>
      <c r="T240" s="39">
        <v>0</v>
      </c>
      <c r="U240" s="39">
        <v>0</v>
      </c>
      <c r="V240" s="40">
        <v>0</v>
      </c>
      <c r="W240" s="38">
        <v>0</v>
      </c>
      <c r="X240" s="39">
        <v>0</v>
      </c>
      <c r="Y240" s="39">
        <v>0</v>
      </c>
      <c r="Z240" s="39">
        <v>0</v>
      </c>
      <c r="AA240" s="40">
        <v>0</v>
      </c>
      <c r="AB240" s="38">
        <v>0</v>
      </c>
      <c r="AC240" s="39">
        <v>0</v>
      </c>
      <c r="AD240" s="39">
        <v>0</v>
      </c>
      <c r="AE240" s="39">
        <v>0</v>
      </c>
      <c r="AF240" s="40">
        <v>0</v>
      </c>
      <c r="AG240" s="38">
        <v>0</v>
      </c>
      <c r="AH240" s="39">
        <v>0</v>
      </c>
      <c r="AI240" s="39">
        <v>0</v>
      </c>
      <c r="AJ240" s="39">
        <v>0</v>
      </c>
      <c r="AK240" s="40">
        <v>0</v>
      </c>
      <c r="AL240" s="38">
        <v>0</v>
      </c>
      <c r="AM240" s="39">
        <v>0</v>
      </c>
      <c r="AN240" s="39">
        <v>0</v>
      </c>
      <c r="AO240" s="39">
        <v>0</v>
      </c>
      <c r="AP240" s="40">
        <v>0</v>
      </c>
      <c r="AQ240" s="38">
        <v>0</v>
      </c>
      <c r="AR240" s="39">
        <v>0</v>
      </c>
      <c r="AS240" s="39">
        <v>0</v>
      </c>
      <c r="AT240" s="39">
        <v>0</v>
      </c>
      <c r="AU240" s="40">
        <v>0</v>
      </c>
      <c r="AV240" s="38">
        <v>0</v>
      </c>
      <c r="AW240" s="39">
        <v>0</v>
      </c>
      <c r="AX240" s="39">
        <v>0</v>
      </c>
      <c r="AY240" s="39">
        <v>0</v>
      </c>
      <c r="AZ240" s="40">
        <v>0</v>
      </c>
      <c r="BA240" s="38">
        <v>0</v>
      </c>
      <c r="BB240" s="39">
        <v>0</v>
      </c>
      <c r="BC240" s="39">
        <v>0</v>
      </c>
      <c r="BD240" s="39">
        <v>0</v>
      </c>
      <c r="BE240" s="40">
        <v>0</v>
      </c>
      <c r="BF240" s="38">
        <v>0</v>
      </c>
      <c r="BG240" s="39">
        <v>0</v>
      </c>
      <c r="BH240" s="39">
        <v>0</v>
      </c>
      <c r="BI240" s="39">
        <v>0</v>
      </c>
      <c r="BJ240" s="40">
        <v>0</v>
      </c>
      <c r="BK240" s="38">
        <v>0</v>
      </c>
    </row>
    <row r="241" spans="1:63" s="30" customFormat="1" ht="15">
      <c r="A241" s="20"/>
      <c r="B241" s="9" t="s">
        <v>27</v>
      </c>
      <c r="C241" s="26">
        <v>0</v>
      </c>
      <c r="D241" s="27">
        <v>0</v>
      </c>
      <c r="E241" s="27">
        <v>0</v>
      </c>
      <c r="F241" s="27">
        <v>0</v>
      </c>
      <c r="G241" s="28">
        <v>0</v>
      </c>
      <c r="H241" s="26">
        <v>0</v>
      </c>
      <c r="I241" s="27">
        <v>0</v>
      </c>
      <c r="J241" s="27">
        <v>0</v>
      </c>
      <c r="K241" s="27">
        <v>0</v>
      </c>
      <c r="L241" s="28">
        <v>0</v>
      </c>
      <c r="M241" s="26">
        <v>0</v>
      </c>
      <c r="N241" s="27">
        <v>0</v>
      </c>
      <c r="O241" s="27">
        <v>0</v>
      </c>
      <c r="P241" s="27">
        <v>0</v>
      </c>
      <c r="Q241" s="28">
        <v>0</v>
      </c>
      <c r="R241" s="26">
        <v>0</v>
      </c>
      <c r="S241" s="27">
        <v>0</v>
      </c>
      <c r="T241" s="27">
        <v>0</v>
      </c>
      <c r="U241" s="27">
        <v>0</v>
      </c>
      <c r="V241" s="28">
        <v>0</v>
      </c>
      <c r="W241" s="26">
        <v>0</v>
      </c>
      <c r="X241" s="27">
        <v>0</v>
      </c>
      <c r="Y241" s="27">
        <v>0</v>
      </c>
      <c r="Z241" s="27">
        <v>0</v>
      </c>
      <c r="AA241" s="28">
        <v>0</v>
      </c>
      <c r="AB241" s="26">
        <v>0</v>
      </c>
      <c r="AC241" s="27">
        <v>0</v>
      </c>
      <c r="AD241" s="27">
        <v>0</v>
      </c>
      <c r="AE241" s="27">
        <v>0</v>
      </c>
      <c r="AF241" s="28">
        <v>0</v>
      </c>
      <c r="AG241" s="26">
        <v>0</v>
      </c>
      <c r="AH241" s="27">
        <v>0</v>
      </c>
      <c r="AI241" s="27">
        <v>0</v>
      </c>
      <c r="AJ241" s="27">
        <v>0</v>
      </c>
      <c r="AK241" s="28">
        <v>0</v>
      </c>
      <c r="AL241" s="26">
        <v>0</v>
      </c>
      <c r="AM241" s="27">
        <v>0</v>
      </c>
      <c r="AN241" s="27">
        <v>0</v>
      </c>
      <c r="AO241" s="27">
        <v>0</v>
      </c>
      <c r="AP241" s="28">
        <v>0</v>
      </c>
      <c r="AQ241" s="26">
        <v>0</v>
      </c>
      <c r="AR241" s="27">
        <v>0</v>
      </c>
      <c r="AS241" s="27">
        <v>0</v>
      </c>
      <c r="AT241" s="27">
        <v>0</v>
      </c>
      <c r="AU241" s="28">
        <v>0</v>
      </c>
      <c r="AV241" s="26">
        <v>0</v>
      </c>
      <c r="AW241" s="27">
        <v>0</v>
      </c>
      <c r="AX241" s="27">
        <v>0</v>
      </c>
      <c r="AY241" s="27">
        <v>0</v>
      </c>
      <c r="AZ241" s="28">
        <v>0</v>
      </c>
      <c r="BA241" s="26">
        <v>0</v>
      </c>
      <c r="BB241" s="27">
        <v>0</v>
      </c>
      <c r="BC241" s="27">
        <v>0</v>
      </c>
      <c r="BD241" s="27">
        <v>0</v>
      </c>
      <c r="BE241" s="28">
        <v>0</v>
      </c>
      <c r="BF241" s="26">
        <v>0</v>
      </c>
      <c r="BG241" s="27">
        <v>0</v>
      </c>
      <c r="BH241" s="27">
        <v>0</v>
      </c>
      <c r="BI241" s="27">
        <v>0</v>
      </c>
      <c r="BJ241" s="28">
        <v>0</v>
      </c>
      <c r="BK241" s="29">
        <v>0</v>
      </c>
    </row>
    <row r="242" spans="1:71" s="25" customFormat="1" ht="12" customHeight="1">
      <c r="A242" s="20"/>
      <c r="B242" s="11"/>
      <c r="C242" s="3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4"/>
      <c r="BL242" s="35"/>
      <c r="BM242" s="35"/>
      <c r="BO242" s="60"/>
      <c r="BP242" s="60"/>
      <c r="BQ242" s="60"/>
      <c r="BR242" s="60"/>
      <c r="BS242" s="60"/>
    </row>
    <row r="243" spans="1:71" s="30" customFormat="1" ht="15">
      <c r="A243" s="20"/>
      <c r="B243" s="42" t="s">
        <v>45</v>
      </c>
      <c r="C243" s="43">
        <f aca="true" t="shared" si="28" ref="C243:AH243">C241+C236+C211+C205+C170</f>
        <v>0</v>
      </c>
      <c r="D243" s="43">
        <f t="shared" si="28"/>
        <v>4629.823064156353</v>
      </c>
      <c r="E243" s="43">
        <f t="shared" si="28"/>
        <v>0</v>
      </c>
      <c r="F243" s="43">
        <f t="shared" si="28"/>
        <v>0</v>
      </c>
      <c r="G243" s="43">
        <f t="shared" si="28"/>
        <v>0</v>
      </c>
      <c r="H243" s="43">
        <f t="shared" si="28"/>
        <v>5160.14436063773</v>
      </c>
      <c r="I243" s="43">
        <f t="shared" si="28"/>
        <v>52535.003753832134</v>
      </c>
      <c r="J243" s="43">
        <f t="shared" si="28"/>
        <v>3291.9773008831976</v>
      </c>
      <c r="K243" s="43">
        <f t="shared" si="28"/>
        <v>290.2175815901333</v>
      </c>
      <c r="L243" s="43">
        <f t="shared" si="28"/>
        <v>11500.16224837718</v>
      </c>
      <c r="M243" s="43">
        <f t="shared" si="28"/>
        <v>0</v>
      </c>
      <c r="N243" s="43">
        <f t="shared" si="28"/>
        <v>0</v>
      </c>
      <c r="O243" s="43">
        <f t="shared" si="28"/>
        <v>0</v>
      </c>
      <c r="P243" s="43">
        <f t="shared" si="28"/>
        <v>0</v>
      </c>
      <c r="Q243" s="43">
        <f t="shared" si="28"/>
        <v>0</v>
      </c>
      <c r="R243" s="43">
        <f t="shared" si="28"/>
        <v>2763.5450252439605</v>
      </c>
      <c r="S243" s="43">
        <f t="shared" si="28"/>
        <v>2526.8072544843308</v>
      </c>
      <c r="T243" s="43">
        <f t="shared" si="28"/>
        <v>1095.112549121264</v>
      </c>
      <c r="U243" s="43">
        <f t="shared" si="28"/>
        <v>0</v>
      </c>
      <c r="V243" s="43">
        <f t="shared" si="28"/>
        <v>2210.9679529267987</v>
      </c>
      <c r="W243" s="43">
        <f t="shared" si="28"/>
        <v>0</v>
      </c>
      <c r="X243" s="43">
        <f t="shared" si="28"/>
        <v>50.741961939066606</v>
      </c>
      <c r="Y243" s="43">
        <f t="shared" si="28"/>
        <v>0</v>
      </c>
      <c r="Z243" s="43">
        <f t="shared" si="28"/>
        <v>0</v>
      </c>
      <c r="AA243" s="43">
        <f t="shared" si="28"/>
        <v>0</v>
      </c>
      <c r="AB243" s="43">
        <f t="shared" si="28"/>
        <v>85.26306383792041</v>
      </c>
      <c r="AC243" s="43">
        <f t="shared" si="28"/>
        <v>39.40246243639561</v>
      </c>
      <c r="AD243" s="43">
        <f t="shared" si="28"/>
        <v>2.5349250862333</v>
      </c>
      <c r="AE243" s="43">
        <f t="shared" si="28"/>
        <v>0</v>
      </c>
      <c r="AF243" s="43">
        <f t="shared" si="28"/>
        <v>100.5744379478211</v>
      </c>
      <c r="AG243" s="43">
        <f t="shared" si="28"/>
        <v>0</v>
      </c>
      <c r="AH243" s="43">
        <f t="shared" si="28"/>
        <v>0</v>
      </c>
      <c r="AI243" s="43">
        <f aca="true" t="shared" si="29" ref="AI243:BK243">AI241+AI236+AI211+AI205+AI170</f>
        <v>0</v>
      </c>
      <c r="AJ243" s="43">
        <f t="shared" si="29"/>
        <v>0</v>
      </c>
      <c r="AK243" s="43">
        <f t="shared" si="29"/>
        <v>0</v>
      </c>
      <c r="AL243" s="43">
        <f t="shared" si="29"/>
        <v>66.99224224506371</v>
      </c>
      <c r="AM243" s="43">
        <f t="shared" si="29"/>
        <v>95.0305370938639</v>
      </c>
      <c r="AN243" s="43">
        <f t="shared" si="29"/>
        <v>0</v>
      </c>
      <c r="AO243" s="43">
        <f t="shared" si="29"/>
        <v>0</v>
      </c>
      <c r="AP243" s="43">
        <f t="shared" si="29"/>
        <v>4.1314943126640005</v>
      </c>
      <c r="AQ243" s="43">
        <f t="shared" si="29"/>
        <v>0</v>
      </c>
      <c r="AR243" s="43">
        <f t="shared" si="29"/>
        <v>967.1891318892659</v>
      </c>
      <c r="AS243" s="43">
        <f t="shared" si="29"/>
        <v>0</v>
      </c>
      <c r="AT243" s="43">
        <f t="shared" si="29"/>
        <v>0</v>
      </c>
      <c r="AU243" s="43">
        <f t="shared" si="29"/>
        <v>0</v>
      </c>
      <c r="AV243" s="43">
        <f t="shared" si="29"/>
        <v>26489.691040276357</v>
      </c>
      <c r="AW243" s="43">
        <f t="shared" si="29"/>
        <v>17909.477771886777</v>
      </c>
      <c r="AX243" s="43">
        <f t="shared" si="29"/>
        <v>572.0254025787301</v>
      </c>
      <c r="AY243" s="43">
        <f t="shared" si="29"/>
        <v>1.7060348489996</v>
      </c>
      <c r="AZ243" s="43">
        <f t="shared" si="29"/>
        <v>34106.53179363067</v>
      </c>
      <c r="BA243" s="43">
        <f t="shared" si="29"/>
        <v>0</v>
      </c>
      <c r="BB243" s="43">
        <f t="shared" si="29"/>
        <v>0</v>
      </c>
      <c r="BC243" s="43">
        <f t="shared" si="29"/>
        <v>0</v>
      </c>
      <c r="BD243" s="43">
        <f t="shared" si="29"/>
        <v>0</v>
      </c>
      <c r="BE243" s="43">
        <f t="shared" si="29"/>
        <v>0</v>
      </c>
      <c r="BF243" s="43">
        <f t="shared" si="29"/>
        <v>17329.06144725525</v>
      </c>
      <c r="BG243" s="43">
        <f t="shared" si="29"/>
        <v>3944.829706591445</v>
      </c>
      <c r="BH243" s="43">
        <f t="shared" si="29"/>
        <v>865.7716262715932</v>
      </c>
      <c r="BI243" s="43">
        <f t="shared" si="29"/>
        <v>0.0016074412666</v>
      </c>
      <c r="BJ243" s="43">
        <f t="shared" si="29"/>
        <v>8375.615382026113</v>
      </c>
      <c r="BK243" s="29">
        <f t="shared" si="29"/>
        <v>197010.33316084856</v>
      </c>
      <c r="BL243" s="44"/>
      <c r="BM243" s="44"/>
      <c r="BN243" s="44"/>
      <c r="BO243" s="44"/>
      <c r="BP243" s="44"/>
      <c r="BQ243" s="44"/>
      <c r="BR243" s="44"/>
      <c r="BS243" s="35"/>
    </row>
    <row r="244" spans="1:65" s="25" customFormat="1" ht="15">
      <c r="A244" s="20"/>
      <c r="B244" s="9"/>
      <c r="C244" s="21"/>
      <c r="D244" s="22"/>
      <c r="E244" s="22"/>
      <c r="F244" s="22"/>
      <c r="G244" s="23"/>
      <c r="H244" s="21"/>
      <c r="I244" s="22"/>
      <c r="J244" s="22"/>
      <c r="K244" s="22"/>
      <c r="L244" s="23"/>
      <c r="M244" s="21"/>
      <c r="N244" s="22"/>
      <c r="O244" s="22"/>
      <c r="P244" s="22"/>
      <c r="Q244" s="23"/>
      <c r="R244" s="21"/>
      <c r="S244" s="22"/>
      <c r="T244" s="22"/>
      <c r="U244" s="22"/>
      <c r="V244" s="23"/>
      <c r="W244" s="21"/>
      <c r="X244" s="22"/>
      <c r="Y244" s="22"/>
      <c r="Z244" s="22"/>
      <c r="AA244" s="23"/>
      <c r="AB244" s="21"/>
      <c r="AC244" s="22"/>
      <c r="AD244" s="22"/>
      <c r="AE244" s="22"/>
      <c r="AF244" s="23"/>
      <c r="AG244" s="21"/>
      <c r="AH244" s="22"/>
      <c r="AI244" s="22"/>
      <c r="AJ244" s="22"/>
      <c r="AK244" s="23"/>
      <c r="AL244" s="21"/>
      <c r="AM244" s="22"/>
      <c r="AN244" s="22"/>
      <c r="AO244" s="22"/>
      <c r="AP244" s="23"/>
      <c r="AQ244" s="21"/>
      <c r="AR244" s="22"/>
      <c r="AS244" s="22"/>
      <c r="AT244" s="22"/>
      <c r="AU244" s="23"/>
      <c r="AV244" s="21"/>
      <c r="AW244" s="22"/>
      <c r="AX244" s="22"/>
      <c r="AY244" s="22"/>
      <c r="AZ244" s="23"/>
      <c r="BA244" s="21"/>
      <c r="BB244" s="22"/>
      <c r="BC244" s="22"/>
      <c r="BD244" s="22"/>
      <c r="BE244" s="23"/>
      <c r="BF244" s="21"/>
      <c r="BG244" s="22"/>
      <c r="BH244" s="22"/>
      <c r="BI244" s="22"/>
      <c r="BJ244" s="23"/>
      <c r="BK244" s="24"/>
      <c r="BL244" s="35"/>
      <c r="BM244" s="35"/>
    </row>
    <row r="245" spans="1:66" s="25" customFormat="1" ht="15">
      <c r="A245" s="20" t="s">
        <v>28</v>
      </c>
      <c r="B245" s="8" t="s">
        <v>29</v>
      </c>
      <c r="C245" s="21"/>
      <c r="D245" s="22"/>
      <c r="E245" s="22"/>
      <c r="F245" s="22"/>
      <c r="G245" s="23"/>
      <c r="H245" s="21"/>
      <c r="I245" s="22"/>
      <c r="J245" s="22"/>
      <c r="K245" s="22"/>
      <c r="L245" s="23"/>
      <c r="M245" s="21"/>
      <c r="N245" s="22"/>
      <c r="O245" s="22"/>
      <c r="P245" s="22"/>
      <c r="Q245" s="23"/>
      <c r="R245" s="21"/>
      <c r="S245" s="22"/>
      <c r="T245" s="22"/>
      <c r="U245" s="22"/>
      <c r="V245" s="23"/>
      <c r="W245" s="21"/>
      <c r="X245" s="22"/>
      <c r="Y245" s="22"/>
      <c r="Z245" s="22"/>
      <c r="AA245" s="23"/>
      <c r="AB245" s="21"/>
      <c r="AC245" s="22"/>
      <c r="AD245" s="22"/>
      <c r="AE245" s="22"/>
      <c r="AF245" s="23"/>
      <c r="AG245" s="21"/>
      <c r="AH245" s="22"/>
      <c r="AI245" s="22"/>
      <c r="AJ245" s="22"/>
      <c r="AK245" s="23"/>
      <c r="AL245" s="21"/>
      <c r="AM245" s="22"/>
      <c r="AN245" s="22"/>
      <c r="AO245" s="22"/>
      <c r="AP245" s="23"/>
      <c r="AQ245" s="21"/>
      <c r="AR245" s="22"/>
      <c r="AS245" s="22"/>
      <c r="AT245" s="22"/>
      <c r="AU245" s="23"/>
      <c r="AV245" s="21"/>
      <c r="AW245" s="22"/>
      <c r="AX245" s="22"/>
      <c r="AY245" s="22"/>
      <c r="AZ245" s="23"/>
      <c r="BA245" s="21"/>
      <c r="BB245" s="22"/>
      <c r="BC245" s="22"/>
      <c r="BD245" s="22"/>
      <c r="BE245" s="23"/>
      <c r="BF245" s="21"/>
      <c r="BG245" s="22"/>
      <c r="BH245" s="22"/>
      <c r="BI245" s="22"/>
      <c r="BJ245" s="23"/>
      <c r="BK245" s="24"/>
      <c r="BL245" s="35"/>
      <c r="BM245" s="35"/>
      <c r="BN245" s="62"/>
    </row>
    <row r="246" spans="1:68" s="25" customFormat="1" ht="15">
      <c r="A246" s="20"/>
      <c r="B246" s="7" t="s">
        <v>289</v>
      </c>
      <c r="C246" s="21">
        <v>0</v>
      </c>
      <c r="D246" s="22">
        <v>7.658161363933299</v>
      </c>
      <c r="E246" s="22">
        <v>0</v>
      </c>
      <c r="F246" s="22">
        <v>0</v>
      </c>
      <c r="G246" s="23">
        <v>0</v>
      </c>
      <c r="H246" s="21">
        <v>27.726676090092102</v>
      </c>
      <c r="I246" s="22">
        <v>0.18272174863270002</v>
      </c>
      <c r="J246" s="22">
        <v>0</v>
      </c>
      <c r="K246" s="22">
        <v>0</v>
      </c>
      <c r="L246" s="23">
        <v>7.797331523998698</v>
      </c>
      <c r="M246" s="21">
        <v>0</v>
      </c>
      <c r="N246" s="22">
        <v>0</v>
      </c>
      <c r="O246" s="22">
        <v>0</v>
      </c>
      <c r="P246" s="22">
        <v>0</v>
      </c>
      <c r="Q246" s="23">
        <v>0</v>
      </c>
      <c r="R246" s="21">
        <v>13.725144386625605</v>
      </c>
      <c r="S246" s="22">
        <v>0.3708093025661999</v>
      </c>
      <c r="T246" s="22">
        <v>0</v>
      </c>
      <c r="U246" s="22">
        <v>0</v>
      </c>
      <c r="V246" s="23">
        <v>1.0298649764657999</v>
      </c>
      <c r="W246" s="21">
        <v>0</v>
      </c>
      <c r="X246" s="22">
        <v>0</v>
      </c>
      <c r="Y246" s="22">
        <v>0</v>
      </c>
      <c r="Z246" s="22">
        <v>0</v>
      </c>
      <c r="AA246" s="23">
        <v>0</v>
      </c>
      <c r="AB246" s="21">
        <v>1.0942581616984</v>
      </c>
      <c r="AC246" s="22">
        <v>0</v>
      </c>
      <c r="AD246" s="22">
        <v>0</v>
      </c>
      <c r="AE246" s="22">
        <v>0</v>
      </c>
      <c r="AF246" s="23">
        <v>0.4189979415331</v>
      </c>
      <c r="AG246" s="21">
        <v>0</v>
      </c>
      <c r="AH246" s="22">
        <v>0</v>
      </c>
      <c r="AI246" s="22">
        <v>0</v>
      </c>
      <c r="AJ246" s="22">
        <v>0</v>
      </c>
      <c r="AK246" s="23">
        <v>0</v>
      </c>
      <c r="AL246" s="21">
        <v>0.8117606338984998</v>
      </c>
      <c r="AM246" s="22">
        <v>0</v>
      </c>
      <c r="AN246" s="22">
        <v>0</v>
      </c>
      <c r="AO246" s="22">
        <v>0</v>
      </c>
      <c r="AP246" s="23">
        <v>0</v>
      </c>
      <c r="AQ246" s="21">
        <v>0</v>
      </c>
      <c r="AR246" s="22">
        <v>0</v>
      </c>
      <c r="AS246" s="22">
        <v>0</v>
      </c>
      <c r="AT246" s="22">
        <v>0</v>
      </c>
      <c r="AU246" s="23">
        <v>0</v>
      </c>
      <c r="AV246" s="21">
        <v>294.74029308683083</v>
      </c>
      <c r="AW246" s="22">
        <v>34.31586196781397</v>
      </c>
      <c r="AX246" s="22">
        <v>0</v>
      </c>
      <c r="AY246" s="22">
        <v>0</v>
      </c>
      <c r="AZ246" s="23">
        <v>161.6259103365381</v>
      </c>
      <c r="BA246" s="21">
        <v>0</v>
      </c>
      <c r="BB246" s="22">
        <v>0</v>
      </c>
      <c r="BC246" s="22">
        <v>0</v>
      </c>
      <c r="BD246" s="22">
        <v>0</v>
      </c>
      <c r="BE246" s="23">
        <v>0</v>
      </c>
      <c r="BF246" s="21">
        <v>176.22872226753037</v>
      </c>
      <c r="BG246" s="22">
        <v>1.5253690939953997</v>
      </c>
      <c r="BH246" s="22">
        <v>0</v>
      </c>
      <c r="BI246" s="22">
        <v>0</v>
      </c>
      <c r="BJ246" s="23">
        <v>6.691277591791199</v>
      </c>
      <c r="BK246" s="24">
        <f>SUM(C246:BJ246)</f>
        <v>735.9431604739443</v>
      </c>
      <c r="BL246" s="35"/>
      <c r="BM246" s="35"/>
      <c r="BN246" s="35"/>
      <c r="BO246" s="35"/>
      <c r="BP246" s="35"/>
    </row>
    <row r="247" spans="1:68" s="25" customFormat="1" ht="15">
      <c r="A247" s="20"/>
      <c r="B247" s="7" t="s">
        <v>290</v>
      </c>
      <c r="C247" s="21">
        <v>0</v>
      </c>
      <c r="D247" s="22">
        <v>0.4892531666666</v>
      </c>
      <c r="E247" s="22">
        <v>0</v>
      </c>
      <c r="F247" s="22">
        <v>0</v>
      </c>
      <c r="G247" s="23">
        <v>0</v>
      </c>
      <c r="H247" s="21">
        <v>1.3920763895985</v>
      </c>
      <c r="I247" s="22">
        <v>11.0891112265997</v>
      </c>
      <c r="J247" s="22">
        <v>0</v>
      </c>
      <c r="K247" s="22">
        <v>0</v>
      </c>
      <c r="L247" s="23">
        <v>13.0210446426322</v>
      </c>
      <c r="M247" s="21">
        <v>0</v>
      </c>
      <c r="N247" s="22">
        <v>0</v>
      </c>
      <c r="O247" s="22">
        <v>0</v>
      </c>
      <c r="P247" s="22">
        <v>0</v>
      </c>
      <c r="Q247" s="23">
        <v>0</v>
      </c>
      <c r="R247" s="21">
        <v>0.5508192112319998</v>
      </c>
      <c r="S247" s="22">
        <v>0.1376505384999</v>
      </c>
      <c r="T247" s="22">
        <v>0</v>
      </c>
      <c r="U247" s="22">
        <v>0</v>
      </c>
      <c r="V247" s="23">
        <v>1.1791869750328998</v>
      </c>
      <c r="W247" s="21">
        <v>0</v>
      </c>
      <c r="X247" s="22">
        <v>0</v>
      </c>
      <c r="Y247" s="22">
        <v>0</v>
      </c>
      <c r="Z247" s="22">
        <v>0</v>
      </c>
      <c r="AA247" s="23">
        <v>0</v>
      </c>
      <c r="AB247" s="21">
        <v>0.0026977258333</v>
      </c>
      <c r="AC247" s="22">
        <v>0</v>
      </c>
      <c r="AD247" s="22">
        <v>0</v>
      </c>
      <c r="AE247" s="22">
        <v>0</v>
      </c>
      <c r="AF247" s="23">
        <v>0.0095443399</v>
      </c>
      <c r="AG247" s="21">
        <v>0</v>
      </c>
      <c r="AH247" s="22">
        <v>0</v>
      </c>
      <c r="AI247" s="22">
        <v>0</v>
      </c>
      <c r="AJ247" s="22">
        <v>0</v>
      </c>
      <c r="AK247" s="23">
        <v>0</v>
      </c>
      <c r="AL247" s="21">
        <v>0</v>
      </c>
      <c r="AM247" s="22">
        <v>0</v>
      </c>
      <c r="AN247" s="22">
        <v>0</v>
      </c>
      <c r="AO247" s="22">
        <v>0</v>
      </c>
      <c r="AP247" s="23">
        <v>0</v>
      </c>
      <c r="AQ247" s="21">
        <v>0</v>
      </c>
      <c r="AR247" s="22">
        <v>0</v>
      </c>
      <c r="AS247" s="22">
        <v>0</v>
      </c>
      <c r="AT247" s="22">
        <v>0</v>
      </c>
      <c r="AU247" s="23">
        <v>0</v>
      </c>
      <c r="AV247" s="21">
        <v>2.1183298383823</v>
      </c>
      <c r="AW247" s="22">
        <v>2.1947291378507194</v>
      </c>
      <c r="AX247" s="22">
        <v>0</v>
      </c>
      <c r="AY247" s="22">
        <v>0</v>
      </c>
      <c r="AZ247" s="23">
        <v>7.813824879861999</v>
      </c>
      <c r="BA247" s="21">
        <v>0</v>
      </c>
      <c r="BB247" s="22">
        <v>0</v>
      </c>
      <c r="BC247" s="22">
        <v>0</v>
      </c>
      <c r="BD247" s="22">
        <v>0</v>
      </c>
      <c r="BE247" s="23">
        <v>0</v>
      </c>
      <c r="BF247" s="21">
        <v>0.9459624148544001</v>
      </c>
      <c r="BG247" s="22">
        <v>3.2321578595996</v>
      </c>
      <c r="BH247" s="22">
        <v>0.039987299866600004</v>
      </c>
      <c r="BI247" s="22">
        <v>0</v>
      </c>
      <c r="BJ247" s="23">
        <v>1.7361484876302997</v>
      </c>
      <c r="BK247" s="24">
        <f>SUM(C247:BJ247)</f>
        <v>45.95252413404103</v>
      </c>
      <c r="BN247" s="35"/>
      <c r="BO247" s="35"/>
      <c r="BP247" s="35"/>
    </row>
    <row r="248" spans="1:71" s="30" customFormat="1" ht="15">
      <c r="A248" s="20"/>
      <c r="B248" s="8" t="s">
        <v>27</v>
      </c>
      <c r="C248" s="26">
        <f>SUM(C246:C247)</f>
        <v>0</v>
      </c>
      <c r="D248" s="26">
        <f aca="true" t="shared" si="30" ref="D248:BJ248">SUM(D246:D247)</f>
        <v>8.1474145305999</v>
      </c>
      <c r="E248" s="26">
        <f t="shared" si="30"/>
        <v>0</v>
      </c>
      <c r="F248" s="26">
        <f t="shared" si="30"/>
        <v>0</v>
      </c>
      <c r="G248" s="26">
        <f t="shared" si="30"/>
        <v>0</v>
      </c>
      <c r="H248" s="26">
        <f t="shared" si="30"/>
        <v>29.118752479690603</v>
      </c>
      <c r="I248" s="26">
        <f t="shared" si="30"/>
        <v>11.2718329752324</v>
      </c>
      <c r="J248" s="26">
        <f t="shared" si="30"/>
        <v>0</v>
      </c>
      <c r="K248" s="26">
        <f t="shared" si="30"/>
        <v>0</v>
      </c>
      <c r="L248" s="26">
        <f t="shared" si="30"/>
        <v>20.818376166630898</v>
      </c>
      <c r="M248" s="26">
        <f t="shared" si="30"/>
        <v>0</v>
      </c>
      <c r="N248" s="26">
        <f t="shared" si="30"/>
        <v>0</v>
      </c>
      <c r="O248" s="26">
        <f t="shared" si="30"/>
        <v>0</v>
      </c>
      <c r="P248" s="26">
        <f t="shared" si="30"/>
        <v>0</v>
      </c>
      <c r="Q248" s="26">
        <f t="shared" si="30"/>
        <v>0</v>
      </c>
      <c r="R248" s="26">
        <f t="shared" si="30"/>
        <v>14.275963597857604</v>
      </c>
      <c r="S248" s="26">
        <f t="shared" si="30"/>
        <v>0.5084598410660999</v>
      </c>
      <c r="T248" s="26">
        <f t="shared" si="30"/>
        <v>0</v>
      </c>
      <c r="U248" s="26">
        <f t="shared" si="30"/>
        <v>0</v>
      </c>
      <c r="V248" s="26">
        <f t="shared" si="30"/>
        <v>2.2090519514987</v>
      </c>
      <c r="W248" s="26">
        <f t="shared" si="30"/>
        <v>0</v>
      </c>
      <c r="X248" s="26">
        <f t="shared" si="30"/>
        <v>0</v>
      </c>
      <c r="Y248" s="26">
        <f t="shared" si="30"/>
        <v>0</v>
      </c>
      <c r="Z248" s="26">
        <f t="shared" si="30"/>
        <v>0</v>
      </c>
      <c r="AA248" s="26">
        <f t="shared" si="30"/>
        <v>0</v>
      </c>
      <c r="AB248" s="26">
        <f t="shared" si="30"/>
        <v>1.0969558875317</v>
      </c>
      <c r="AC248" s="26">
        <f t="shared" si="30"/>
        <v>0</v>
      </c>
      <c r="AD248" s="26">
        <f t="shared" si="30"/>
        <v>0</v>
      </c>
      <c r="AE248" s="26">
        <f t="shared" si="30"/>
        <v>0</v>
      </c>
      <c r="AF248" s="26">
        <f t="shared" si="30"/>
        <v>0.42854228143309997</v>
      </c>
      <c r="AG248" s="26">
        <f t="shared" si="30"/>
        <v>0</v>
      </c>
      <c r="AH248" s="26">
        <f t="shared" si="30"/>
        <v>0</v>
      </c>
      <c r="AI248" s="26">
        <f t="shared" si="30"/>
        <v>0</v>
      </c>
      <c r="AJ248" s="26">
        <f t="shared" si="30"/>
        <v>0</v>
      </c>
      <c r="AK248" s="26">
        <f t="shared" si="30"/>
        <v>0</v>
      </c>
      <c r="AL248" s="26">
        <f t="shared" si="30"/>
        <v>0.8117606338984998</v>
      </c>
      <c r="AM248" s="26">
        <f t="shared" si="30"/>
        <v>0</v>
      </c>
      <c r="AN248" s="26">
        <f t="shared" si="30"/>
        <v>0</v>
      </c>
      <c r="AO248" s="26">
        <f t="shared" si="30"/>
        <v>0</v>
      </c>
      <c r="AP248" s="26">
        <f t="shared" si="30"/>
        <v>0</v>
      </c>
      <c r="AQ248" s="26">
        <f t="shared" si="30"/>
        <v>0</v>
      </c>
      <c r="AR248" s="26">
        <f t="shared" si="30"/>
        <v>0</v>
      </c>
      <c r="AS248" s="26">
        <f t="shared" si="30"/>
        <v>0</v>
      </c>
      <c r="AT248" s="26">
        <f t="shared" si="30"/>
        <v>0</v>
      </c>
      <c r="AU248" s="26">
        <f t="shared" si="30"/>
        <v>0</v>
      </c>
      <c r="AV248" s="26">
        <f t="shared" si="30"/>
        <v>296.8586229252131</v>
      </c>
      <c r="AW248" s="26">
        <f t="shared" si="30"/>
        <v>36.510591105664695</v>
      </c>
      <c r="AX248" s="26">
        <f t="shared" si="30"/>
        <v>0</v>
      </c>
      <c r="AY248" s="26">
        <f t="shared" si="30"/>
        <v>0</v>
      </c>
      <c r="AZ248" s="26">
        <f t="shared" si="30"/>
        <v>169.43973521640012</v>
      </c>
      <c r="BA248" s="26">
        <f t="shared" si="30"/>
        <v>0</v>
      </c>
      <c r="BB248" s="26">
        <f t="shared" si="30"/>
        <v>0</v>
      </c>
      <c r="BC248" s="26">
        <f t="shared" si="30"/>
        <v>0</v>
      </c>
      <c r="BD248" s="26">
        <f t="shared" si="30"/>
        <v>0</v>
      </c>
      <c r="BE248" s="26">
        <f t="shared" si="30"/>
        <v>0</v>
      </c>
      <c r="BF248" s="26">
        <f t="shared" si="30"/>
        <v>177.17468468238476</v>
      </c>
      <c r="BG248" s="26">
        <f t="shared" si="30"/>
        <v>4.757526953595</v>
      </c>
      <c r="BH248" s="26">
        <f t="shared" si="30"/>
        <v>0.039987299866600004</v>
      </c>
      <c r="BI248" s="26">
        <f t="shared" si="30"/>
        <v>0</v>
      </c>
      <c r="BJ248" s="26">
        <f t="shared" si="30"/>
        <v>8.427426079421497</v>
      </c>
      <c r="BK248" s="28">
        <f>SUM(BK246:BK247)</f>
        <v>781.8956846079853</v>
      </c>
      <c r="BN248" s="44"/>
      <c r="BO248" s="44"/>
      <c r="BP248" s="44"/>
      <c r="BQ248" s="44"/>
      <c r="BR248" s="44"/>
      <c r="BS248" s="35"/>
    </row>
    <row r="249" spans="3:72" ht="15"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45"/>
      <c r="BK249" s="31"/>
      <c r="BO249" s="19"/>
      <c r="BP249" s="19"/>
      <c r="BQ249" s="19"/>
      <c r="BR249" s="19"/>
      <c r="BS249" s="19"/>
      <c r="BT249" s="19"/>
    </row>
    <row r="250" spans="1:67" ht="15">
      <c r="A250" s="64" t="s">
        <v>293</v>
      </c>
      <c r="B250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Q250" s="19"/>
      <c r="Y250" s="19"/>
      <c r="AA250" s="19"/>
      <c r="AK250" s="19"/>
      <c r="AU250" s="19"/>
      <c r="BE250" s="19"/>
      <c r="BK250" s="31"/>
      <c r="BO250" s="63"/>
    </row>
    <row r="251" spans="1:65" s="19" customFormat="1" ht="15">
      <c r="A251" s="64" t="s">
        <v>294</v>
      </c>
      <c r="B251" s="66"/>
      <c r="C251" s="66"/>
      <c r="D251" s="66"/>
      <c r="E251" s="66"/>
      <c r="F251" s="66"/>
      <c r="G251" s="66"/>
      <c r="H251" s="66"/>
      <c r="I251" s="66"/>
      <c r="J251" s="66"/>
      <c r="K251" s="67" t="s">
        <v>295</v>
      </c>
      <c r="L251"/>
      <c r="M251"/>
      <c r="N251"/>
      <c r="O251"/>
      <c r="BK251" s="45"/>
      <c r="BM251" s="18"/>
    </row>
    <row r="252" spans="1:70" ht="1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4" t="s">
        <v>296</v>
      </c>
      <c r="L252"/>
      <c r="M252" s="58"/>
      <c r="N252" s="58"/>
      <c r="O252" s="58"/>
      <c r="BM252" s="19"/>
      <c r="BN252" s="19"/>
      <c r="BO252" s="19"/>
      <c r="BP252" s="19"/>
      <c r="BQ252" s="19"/>
      <c r="BR252" s="19"/>
    </row>
    <row r="253" spans="1:70" ht="15">
      <c r="A253" s="64" t="s">
        <v>297</v>
      </c>
      <c r="B253" s="66"/>
      <c r="C253" s="66"/>
      <c r="D253" s="66"/>
      <c r="E253" s="66"/>
      <c r="F253" s="66"/>
      <c r="G253" s="66"/>
      <c r="H253" s="66"/>
      <c r="I253" s="66"/>
      <c r="J253" s="66"/>
      <c r="K253" s="64" t="s">
        <v>298</v>
      </c>
      <c r="L253"/>
      <c r="M253"/>
      <c r="N253"/>
      <c r="O253"/>
      <c r="BM253" s="63"/>
      <c r="BN253" s="19"/>
      <c r="BO253" s="19"/>
      <c r="BP253" s="19"/>
      <c r="BQ253" s="19"/>
      <c r="BR253" s="19"/>
    </row>
    <row r="254" spans="1:69" ht="15">
      <c r="A254" s="64" t="s">
        <v>299</v>
      </c>
      <c r="B254" s="66"/>
      <c r="C254" s="66"/>
      <c r="D254" s="66"/>
      <c r="E254" s="66"/>
      <c r="F254" s="66"/>
      <c r="G254" s="66"/>
      <c r="H254" s="66"/>
      <c r="I254" s="66"/>
      <c r="J254" s="66"/>
      <c r="K254" s="64" t="s">
        <v>300</v>
      </c>
      <c r="L254"/>
      <c r="M254"/>
      <c r="N254"/>
      <c r="O254"/>
      <c r="BO254" s="19"/>
      <c r="BP254" s="19"/>
      <c r="BQ254" s="19"/>
    </row>
    <row r="255" spans="1:69" ht="15">
      <c r="A255"/>
      <c r="B255" s="66"/>
      <c r="C255" s="66"/>
      <c r="D255" s="66"/>
      <c r="E255" s="66"/>
      <c r="F255" s="66"/>
      <c r="G255" s="66"/>
      <c r="H255" s="66"/>
      <c r="I255" s="66"/>
      <c r="J255" s="66"/>
      <c r="K255" s="64" t="s">
        <v>301</v>
      </c>
      <c r="L255"/>
      <c r="M255"/>
      <c r="N255"/>
      <c r="O255"/>
      <c r="BO255" s="19"/>
      <c r="BP255" s="19"/>
      <c r="BQ255" s="19"/>
    </row>
    <row r="256" spans="1:69" ht="15">
      <c r="A256"/>
      <c r="B256"/>
      <c r="C256"/>
      <c r="D256"/>
      <c r="E256"/>
      <c r="F256"/>
      <c r="G256"/>
      <c r="H256"/>
      <c r="I256"/>
      <c r="J256"/>
      <c r="K256" s="64" t="s">
        <v>302</v>
      </c>
      <c r="L256"/>
      <c r="M256"/>
      <c r="N256"/>
      <c r="O256"/>
      <c r="BO256" s="19"/>
      <c r="BP256" s="19"/>
      <c r="BQ256" s="19"/>
    </row>
    <row r="257" spans="67:69" ht="15">
      <c r="BO257" s="19"/>
      <c r="BP257" s="19"/>
      <c r="BQ257" s="19"/>
    </row>
    <row r="258" spans="67:69" ht="15">
      <c r="BO258" s="19"/>
      <c r="BP258" s="19"/>
      <c r="BQ258" s="19"/>
    </row>
  </sheetData>
  <sheetProtection password="E5CF"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B3" sqref="B3:L3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91" t="s">
        <v>97</v>
      </c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2:12" ht="15">
      <c r="B3" s="91" t="s">
        <v>291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2:12" ht="30">
      <c r="B4" s="46" t="s">
        <v>0</v>
      </c>
      <c r="C4" s="46" t="s">
        <v>52</v>
      </c>
      <c r="D4" s="46" t="s">
        <v>53</v>
      </c>
      <c r="E4" s="46" t="s">
        <v>54</v>
      </c>
      <c r="F4" s="46" t="s">
        <v>21</v>
      </c>
      <c r="G4" s="46" t="s">
        <v>25</v>
      </c>
      <c r="H4" s="46" t="s">
        <v>43</v>
      </c>
      <c r="I4" s="46" t="s">
        <v>55</v>
      </c>
      <c r="J4" s="46" t="s">
        <v>56</v>
      </c>
      <c r="K4" s="46" t="s">
        <v>57</v>
      </c>
      <c r="L4" s="46" t="s">
        <v>58</v>
      </c>
    </row>
    <row r="5" spans="2:12" ht="15">
      <c r="B5" s="47">
        <v>1</v>
      </c>
      <c r="C5" s="48" t="s">
        <v>59</v>
      </c>
      <c r="D5" s="49">
        <v>0.0423216220662</v>
      </c>
      <c r="E5" s="49">
        <v>0.1540236133992</v>
      </c>
      <c r="F5" s="49">
        <v>4.0365905620235</v>
      </c>
      <c r="G5" s="49">
        <v>0.4230613585664</v>
      </c>
      <c r="H5" s="49">
        <v>0</v>
      </c>
      <c r="I5" s="50">
        <v>0</v>
      </c>
      <c r="J5" s="50">
        <v>0</v>
      </c>
      <c r="K5" s="50">
        <f>D5+E5+F5+G5+H5+I5+J5</f>
        <v>4.6559971560553</v>
      </c>
      <c r="L5" s="49">
        <v>0.0468056043998</v>
      </c>
    </row>
    <row r="6" spans="2:12" ht="15">
      <c r="B6" s="47">
        <v>2</v>
      </c>
      <c r="C6" s="51" t="s">
        <v>60</v>
      </c>
      <c r="D6" s="49">
        <v>122.52801626951522</v>
      </c>
      <c r="E6" s="49">
        <v>286.50545996512636</v>
      </c>
      <c r="F6" s="49">
        <v>828.4971742021114</v>
      </c>
      <c r="G6" s="49">
        <v>156.21196588546547</v>
      </c>
      <c r="H6" s="49">
        <v>0</v>
      </c>
      <c r="I6" s="50">
        <v>15.8637</v>
      </c>
      <c r="J6" s="50">
        <v>41.29749999999999</v>
      </c>
      <c r="K6" s="50">
        <f aca="true" t="shared" si="0" ref="K6:K41">D6+E6+F6+G6+H6+I6+J6</f>
        <v>1450.9038163222185</v>
      </c>
      <c r="L6" s="49">
        <v>9.178085995712197</v>
      </c>
    </row>
    <row r="7" spans="2:12" ht="15">
      <c r="B7" s="47">
        <v>3</v>
      </c>
      <c r="C7" s="48" t="s">
        <v>61</v>
      </c>
      <c r="D7" s="49">
        <v>0.5724666917327</v>
      </c>
      <c r="E7" s="49">
        <v>1.0932274708322998</v>
      </c>
      <c r="F7" s="49">
        <v>6.802370054553699</v>
      </c>
      <c r="G7" s="49">
        <v>1.6961578058326</v>
      </c>
      <c r="H7" s="49">
        <v>0</v>
      </c>
      <c r="I7" s="50">
        <v>0.1165</v>
      </c>
      <c r="J7" s="50">
        <v>0.07339999999999999</v>
      </c>
      <c r="K7" s="50">
        <f t="shared" si="0"/>
        <v>10.354122022951298</v>
      </c>
      <c r="L7" s="49">
        <v>0.24018439609979997</v>
      </c>
    </row>
    <row r="8" spans="2:12" ht="15">
      <c r="B8" s="47">
        <v>4</v>
      </c>
      <c r="C8" s="51" t="s">
        <v>62</v>
      </c>
      <c r="D8" s="49">
        <v>93.59246145552243</v>
      </c>
      <c r="E8" s="49">
        <v>204.5728388609525</v>
      </c>
      <c r="F8" s="49">
        <v>454.2806186199938</v>
      </c>
      <c r="G8" s="49">
        <v>53.633854305045595</v>
      </c>
      <c r="H8" s="49">
        <v>0</v>
      </c>
      <c r="I8" s="50">
        <v>5.0611999999999995</v>
      </c>
      <c r="J8" s="50">
        <v>34.788700000000006</v>
      </c>
      <c r="K8" s="50">
        <f t="shared" si="0"/>
        <v>845.9296732415144</v>
      </c>
      <c r="L8" s="49">
        <v>5.8958489621886</v>
      </c>
    </row>
    <row r="9" spans="2:12" ht="15">
      <c r="B9" s="47">
        <v>5</v>
      </c>
      <c r="C9" s="51" t="s">
        <v>63</v>
      </c>
      <c r="D9" s="49">
        <v>53.37795074834621</v>
      </c>
      <c r="E9" s="49">
        <v>203.69157738444804</v>
      </c>
      <c r="F9" s="49">
        <v>1100.283618687181</v>
      </c>
      <c r="G9" s="49">
        <v>108.23704025981459</v>
      </c>
      <c r="H9" s="49">
        <v>0</v>
      </c>
      <c r="I9" s="50">
        <v>14.9213</v>
      </c>
      <c r="J9" s="50">
        <v>54.456599999999995</v>
      </c>
      <c r="K9" s="50">
        <f t="shared" si="0"/>
        <v>1534.9680870797897</v>
      </c>
      <c r="L9" s="49">
        <v>30.122184237974</v>
      </c>
    </row>
    <row r="10" spans="2:12" ht="15">
      <c r="B10" s="47">
        <v>6</v>
      </c>
      <c r="C10" s="51" t="s">
        <v>64</v>
      </c>
      <c r="D10" s="49">
        <v>42.300338106125096</v>
      </c>
      <c r="E10" s="49">
        <v>144.1969541595585</v>
      </c>
      <c r="F10" s="49">
        <v>438.86248396928</v>
      </c>
      <c r="G10" s="49">
        <v>76.26366056061381</v>
      </c>
      <c r="H10" s="49">
        <v>0</v>
      </c>
      <c r="I10" s="50">
        <v>5.8011</v>
      </c>
      <c r="J10" s="50">
        <v>21.656499999999998</v>
      </c>
      <c r="K10" s="50">
        <f t="shared" si="0"/>
        <v>729.0810367955776</v>
      </c>
      <c r="L10" s="49">
        <v>3.3755041172243985</v>
      </c>
    </row>
    <row r="11" spans="2:12" ht="15">
      <c r="B11" s="47">
        <v>7</v>
      </c>
      <c r="C11" s="51" t="s">
        <v>65</v>
      </c>
      <c r="D11" s="49">
        <v>51.274989548751606</v>
      </c>
      <c r="E11" s="49">
        <v>300.2829231587628</v>
      </c>
      <c r="F11" s="49">
        <v>653.6055574714476</v>
      </c>
      <c r="G11" s="49">
        <v>83.33211791533812</v>
      </c>
      <c r="H11" s="49">
        <v>0</v>
      </c>
      <c r="I11" s="50">
        <v>0</v>
      </c>
      <c r="J11" s="50">
        <v>0</v>
      </c>
      <c r="K11" s="50">
        <f t="shared" si="0"/>
        <v>1088.4955880943</v>
      </c>
      <c r="L11" s="49">
        <v>6.968629229787898</v>
      </c>
    </row>
    <row r="12" spans="2:12" ht="15">
      <c r="B12" s="47">
        <v>8</v>
      </c>
      <c r="C12" s="48" t="s">
        <v>66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50">
        <v>0</v>
      </c>
      <c r="J12" s="50">
        <v>0</v>
      </c>
      <c r="K12" s="50">
        <f t="shared" si="0"/>
        <v>0</v>
      </c>
      <c r="L12" s="49">
        <v>0</v>
      </c>
    </row>
    <row r="13" spans="2:12" ht="15">
      <c r="B13" s="47">
        <v>9</v>
      </c>
      <c r="C13" s="48" t="s">
        <v>67</v>
      </c>
      <c r="D13" s="49">
        <v>0</v>
      </c>
      <c r="E13" s="49">
        <v>0</v>
      </c>
      <c r="F13" s="49">
        <v>0.0070433271666000006</v>
      </c>
      <c r="G13" s="49">
        <v>0</v>
      </c>
      <c r="H13" s="49">
        <v>0</v>
      </c>
      <c r="I13" s="50">
        <v>0</v>
      </c>
      <c r="J13" s="50">
        <v>0</v>
      </c>
      <c r="K13" s="50">
        <f t="shared" si="0"/>
        <v>0.0070433271666000006</v>
      </c>
      <c r="L13" s="49">
        <v>0</v>
      </c>
    </row>
    <row r="14" spans="2:12" ht="15">
      <c r="B14" s="47">
        <v>10</v>
      </c>
      <c r="C14" s="51" t="s">
        <v>68</v>
      </c>
      <c r="D14" s="49">
        <v>197.2143557129574</v>
      </c>
      <c r="E14" s="49">
        <v>949.4930270226109</v>
      </c>
      <c r="F14" s="49">
        <v>905.6189965546563</v>
      </c>
      <c r="G14" s="49">
        <v>126.21319663403881</v>
      </c>
      <c r="H14" s="49">
        <v>0</v>
      </c>
      <c r="I14" s="50">
        <v>70.4134</v>
      </c>
      <c r="J14" s="50">
        <v>12.1024</v>
      </c>
      <c r="K14" s="50">
        <f t="shared" si="0"/>
        <v>2261.055375924264</v>
      </c>
      <c r="L14" s="49">
        <v>5.685680437723799</v>
      </c>
    </row>
    <row r="15" spans="2:12" ht="15">
      <c r="B15" s="47">
        <v>11</v>
      </c>
      <c r="C15" s="51" t="s">
        <v>69</v>
      </c>
      <c r="D15" s="49">
        <v>1211.0350987693623</v>
      </c>
      <c r="E15" s="49">
        <v>2810.488289768015</v>
      </c>
      <c r="F15" s="49">
        <v>9153.901905010624</v>
      </c>
      <c r="G15" s="49">
        <v>1558.1675644291104</v>
      </c>
      <c r="H15" s="49">
        <v>0</v>
      </c>
      <c r="I15" s="50">
        <v>161.83710000000002</v>
      </c>
      <c r="J15" s="50">
        <v>1554.9541000000006</v>
      </c>
      <c r="K15" s="50">
        <f t="shared" si="0"/>
        <v>16450.38405797711</v>
      </c>
      <c r="L15" s="49">
        <v>73.6983372756582</v>
      </c>
    </row>
    <row r="16" spans="2:12" ht="15">
      <c r="B16" s="47">
        <v>12</v>
      </c>
      <c r="C16" s="51" t="s">
        <v>70</v>
      </c>
      <c r="D16" s="49">
        <v>2661.352434643036</v>
      </c>
      <c r="E16" s="49">
        <v>4675.268620857153</v>
      </c>
      <c r="F16" s="49">
        <v>2385.73122650708</v>
      </c>
      <c r="G16" s="49">
        <v>243.61336080363282</v>
      </c>
      <c r="H16" s="49">
        <v>0</v>
      </c>
      <c r="I16" s="50">
        <v>31.0218</v>
      </c>
      <c r="J16" s="50">
        <v>261.2314</v>
      </c>
      <c r="K16" s="50">
        <f t="shared" si="0"/>
        <v>10258.218842810902</v>
      </c>
      <c r="L16" s="49">
        <v>20.7418895789712</v>
      </c>
    </row>
    <row r="17" spans="2:12" ht="15">
      <c r="B17" s="47">
        <v>13</v>
      </c>
      <c r="C17" s="51" t="s">
        <v>71</v>
      </c>
      <c r="D17" s="49">
        <v>20.6733128834248</v>
      </c>
      <c r="E17" s="49">
        <v>97.84108383729765</v>
      </c>
      <c r="F17" s="49">
        <v>279.1180150361215</v>
      </c>
      <c r="G17" s="49">
        <v>53.21679849218329</v>
      </c>
      <c r="H17" s="49">
        <v>0</v>
      </c>
      <c r="I17" s="50">
        <v>1.1308</v>
      </c>
      <c r="J17" s="50">
        <v>11.668400000000004</v>
      </c>
      <c r="K17" s="50">
        <f t="shared" si="0"/>
        <v>463.6484102490273</v>
      </c>
      <c r="L17" s="49">
        <v>2.8039954829941998</v>
      </c>
    </row>
    <row r="18" spans="2:12" ht="15">
      <c r="B18" s="47">
        <v>14</v>
      </c>
      <c r="C18" s="51" t="s">
        <v>72</v>
      </c>
      <c r="D18" s="49">
        <v>6.4521957683957</v>
      </c>
      <c r="E18" s="49">
        <v>38.242718192514005</v>
      </c>
      <c r="F18" s="49">
        <v>204.8475556037083</v>
      </c>
      <c r="G18" s="49">
        <v>16.724603172126198</v>
      </c>
      <c r="H18" s="49">
        <v>0</v>
      </c>
      <c r="I18" s="50">
        <v>3.2666</v>
      </c>
      <c r="J18" s="50">
        <v>4.7056</v>
      </c>
      <c r="K18" s="50">
        <f t="shared" si="0"/>
        <v>274.23927273674417</v>
      </c>
      <c r="L18" s="49">
        <v>2.3003414515942002</v>
      </c>
    </row>
    <row r="19" spans="2:12" ht="15">
      <c r="B19" s="47">
        <v>15</v>
      </c>
      <c r="C19" s="51" t="s">
        <v>73</v>
      </c>
      <c r="D19" s="49">
        <v>344.73443454497806</v>
      </c>
      <c r="E19" s="49">
        <v>236.0632729490357</v>
      </c>
      <c r="F19" s="49">
        <v>969.5662815735091</v>
      </c>
      <c r="G19" s="49">
        <v>173.3755479826471</v>
      </c>
      <c r="H19" s="49">
        <v>0</v>
      </c>
      <c r="I19" s="50">
        <v>0.9691000000000001</v>
      </c>
      <c r="J19" s="50">
        <v>25.904300000000003</v>
      </c>
      <c r="K19" s="50">
        <f t="shared" si="0"/>
        <v>1750.6129370501699</v>
      </c>
      <c r="L19" s="49">
        <v>7.7026695978137</v>
      </c>
    </row>
    <row r="20" spans="2:12" ht="15">
      <c r="B20" s="47">
        <v>16</v>
      </c>
      <c r="C20" s="51" t="s">
        <v>74</v>
      </c>
      <c r="D20" s="49">
        <v>1799.5161158679741</v>
      </c>
      <c r="E20" s="49">
        <v>3562.6930841916715</v>
      </c>
      <c r="F20" s="49">
        <v>5196.711362718845</v>
      </c>
      <c r="G20" s="49">
        <v>427.4213319436679</v>
      </c>
      <c r="H20" s="49">
        <v>0</v>
      </c>
      <c r="I20" s="50">
        <v>152.1249</v>
      </c>
      <c r="J20" s="50">
        <v>617.7815</v>
      </c>
      <c r="K20" s="50">
        <f t="shared" si="0"/>
        <v>11756.248294722158</v>
      </c>
      <c r="L20" s="49">
        <v>48.084909692314405</v>
      </c>
    </row>
    <row r="21" spans="2:12" ht="15">
      <c r="B21" s="47">
        <v>17</v>
      </c>
      <c r="C21" s="51" t="s">
        <v>75</v>
      </c>
      <c r="D21" s="49">
        <v>305.2834707678091</v>
      </c>
      <c r="E21" s="49">
        <v>311.1217279196506</v>
      </c>
      <c r="F21" s="49">
        <v>1287.4060622451207</v>
      </c>
      <c r="G21" s="49">
        <v>126.1796793243614</v>
      </c>
      <c r="H21" s="49">
        <v>0</v>
      </c>
      <c r="I21" s="50">
        <v>33.1648</v>
      </c>
      <c r="J21" s="50">
        <v>56.509200000000014</v>
      </c>
      <c r="K21" s="50">
        <f t="shared" si="0"/>
        <v>2119.6649402569415</v>
      </c>
      <c r="L21" s="49">
        <v>15.938106474973797</v>
      </c>
    </row>
    <row r="22" spans="2:12" ht="15">
      <c r="B22" s="47">
        <v>18</v>
      </c>
      <c r="C22" s="48" t="s">
        <v>96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50">
        <v>0</v>
      </c>
      <c r="J22" s="50">
        <v>0</v>
      </c>
      <c r="K22" s="50">
        <f t="shared" si="0"/>
        <v>0</v>
      </c>
      <c r="L22" s="49">
        <v>0</v>
      </c>
    </row>
    <row r="23" spans="2:12" ht="15">
      <c r="B23" s="47">
        <v>19</v>
      </c>
      <c r="C23" s="51" t="s">
        <v>76</v>
      </c>
      <c r="D23" s="49">
        <v>299.0442385134951</v>
      </c>
      <c r="E23" s="49">
        <v>502.631203621244</v>
      </c>
      <c r="F23" s="49">
        <v>1903.6091213423688</v>
      </c>
      <c r="G23" s="49">
        <v>267.59667188314626</v>
      </c>
      <c r="H23" s="49">
        <v>0</v>
      </c>
      <c r="I23" s="50">
        <v>21.624200000000002</v>
      </c>
      <c r="J23" s="50">
        <v>114.26159999999999</v>
      </c>
      <c r="K23" s="50">
        <f t="shared" si="0"/>
        <v>3108.7670353602543</v>
      </c>
      <c r="L23" s="49">
        <v>19.945391007770098</v>
      </c>
    </row>
    <row r="24" spans="2:12" ht="15">
      <c r="B24" s="47">
        <v>20</v>
      </c>
      <c r="C24" s="51" t="s">
        <v>77</v>
      </c>
      <c r="D24" s="49">
        <v>11233.403640777951</v>
      </c>
      <c r="E24" s="49">
        <v>25177.566352018544</v>
      </c>
      <c r="F24" s="49">
        <v>22953.246984433532</v>
      </c>
      <c r="G24" s="49">
        <v>2826.3992578721986</v>
      </c>
      <c r="H24" s="49">
        <v>0</v>
      </c>
      <c r="I24" s="50">
        <v>1693.38090575489</v>
      </c>
      <c r="J24" s="50">
        <v>17662.345749792792</v>
      </c>
      <c r="K24" s="50">
        <f t="shared" si="0"/>
        <v>81546.3428906499</v>
      </c>
      <c r="L24" s="49">
        <v>200.89958746034375</v>
      </c>
    </row>
    <row r="25" spans="2:12" ht="15">
      <c r="B25" s="47">
        <v>21</v>
      </c>
      <c r="C25" s="48" t="s">
        <v>78</v>
      </c>
      <c r="D25" s="49">
        <v>0.8446350370658</v>
      </c>
      <c r="E25" s="49">
        <v>1.3757423084312996</v>
      </c>
      <c r="F25" s="49">
        <v>17.856263399083108</v>
      </c>
      <c r="G25" s="49">
        <v>0.3489179654324</v>
      </c>
      <c r="H25" s="49">
        <v>0</v>
      </c>
      <c r="I25" s="50">
        <v>0.1267</v>
      </c>
      <c r="J25" s="50">
        <v>0.39049999999999996</v>
      </c>
      <c r="K25" s="50">
        <f t="shared" si="0"/>
        <v>20.942758710012605</v>
      </c>
      <c r="L25" s="49">
        <v>0.0894292911995</v>
      </c>
    </row>
    <row r="26" spans="2:12" ht="15">
      <c r="B26" s="47">
        <v>22</v>
      </c>
      <c r="C26" s="51" t="s">
        <v>79</v>
      </c>
      <c r="D26" s="49">
        <v>1.3942694511317</v>
      </c>
      <c r="E26" s="49">
        <v>47.386109785926216</v>
      </c>
      <c r="F26" s="49">
        <v>68.4909549863555</v>
      </c>
      <c r="G26" s="49">
        <v>11.7930197356632</v>
      </c>
      <c r="H26" s="49">
        <v>0</v>
      </c>
      <c r="I26" s="50">
        <v>0.3497</v>
      </c>
      <c r="J26" s="50">
        <v>1.1922000000000004</v>
      </c>
      <c r="K26" s="50">
        <f t="shared" si="0"/>
        <v>130.60625395907664</v>
      </c>
      <c r="L26" s="49">
        <v>0.3880855664987001</v>
      </c>
    </row>
    <row r="27" spans="2:12" ht="15">
      <c r="B27" s="47">
        <v>23</v>
      </c>
      <c r="C27" s="48" t="s">
        <v>80</v>
      </c>
      <c r="D27" s="49">
        <v>6.743126660000001E-05</v>
      </c>
      <c r="E27" s="49">
        <v>0.00013284263330000002</v>
      </c>
      <c r="F27" s="49">
        <v>0.14012092516610003</v>
      </c>
      <c r="G27" s="49">
        <v>0.0007792963666</v>
      </c>
      <c r="H27" s="49">
        <v>0</v>
      </c>
      <c r="I27" s="50">
        <v>0.0013</v>
      </c>
      <c r="J27" s="50">
        <v>0.0025</v>
      </c>
      <c r="K27" s="50">
        <f t="shared" si="0"/>
        <v>0.14490049543260003</v>
      </c>
      <c r="L27" s="49">
        <v>0.0001285267333</v>
      </c>
    </row>
    <row r="28" spans="2:12" ht="15">
      <c r="B28" s="47">
        <v>24</v>
      </c>
      <c r="C28" s="48" t="s">
        <v>81</v>
      </c>
      <c r="D28" s="49">
        <v>3.8847354032994996</v>
      </c>
      <c r="E28" s="49">
        <v>3.6158206217649</v>
      </c>
      <c r="F28" s="49">
        <v>30.950243332784115</v>
      </c>
      <c r="G28" s="49">
        <v>2.3646292524989003</v>
      </c>
      <c r="H28" s="49">
        <v>0</v>
      </c>
      <c r="I28" s="50">
        <v>0.1495</v>
      </c>
      <c r="J28" s="50">
        <v>0.30389999999999995</v>
      </c>
      <c r="K28" s="50">
        <f t="shared" si="0"/>
        <v>41.26882861034742</v>
      </c>
      <c r="L28" s="49">
        <v>0.11970725979960001</v>
      </c>
    </row>
    <row r="29" spans="2:12" ht="15">
      <c r="B29" s="47">
        <v>25</v>
      </c>
      <c r="C29" s="51" t="s">
        <v>82</v>
      </c>
      <c r="D29" s="49">
        <v>2077.8409053755877</v>
      </c>
      <c r="E29" s="49">
        <v>5004.802145954511</v>
      </c>
      <c r="F29" s="49">
        <v>6332.818610301339</v>
      </c>
      <c r="G29" s="49">
        <v>491.79354551901474</v>
      </c>
      <c r="H29" s="49">
        <v>0</v>
      </c>
      <c r="I29" s="50">
        <v>107.4402</v>
      </c>
      <c r="J29" s="50">
        <v>1327.0569000000003</v>
      </c>
      <c r="K29" s="50">
        <f t="shared" si="0"/>
        <v>15341.752307150451</v>
      </c>
      <c r="L29" s="49">
        <v>48.713762203224206</v>
      </c>
    </row>
    <row r="30" spans="2:12" ht="15">
      <c r="B30" s="47">
        <v>26</v>
      </c>
      <c r="C30" s="51" t="s">
        <v>83</v>
      </c>
      <c r="D30" s="49">
        <v>201.3690388965801</v>
      </c>
      <c r="E30" s="49">
        <v>838.36548318615</v>
      </c>
      <c r="F30" s="49">
        <v>1073.789128250752</v>
      </c>
      <c r="G30" s="49">
        <v>155.0014699782828</v>
      </c>
      <c r="H30" s="49">
        <v>0</v>
      </c>
      <c r="I30" s="50">
        <v>5.6259</v>
      </c>
      <c r="J30" s="50">
        <v>86.62500000000006</v>
      </c>
      <c r="K30" s="50">
        <f t="shared" si="0"/>
        <v>2360.7760203117646</v>
      </c>
      <c r="L30" s="49">
        <v>7.797362404280296</v>
      </c>
    </row>
    <row r="31" spans="2:12" ht="15">
      <c r="B31" s="47">
        <v>27</v>
      </c>
      <c r="C31" s="51" t="s">
        <v>22</v>
      </c>
      <c r="D31" s="49">
        <v>41.0806433185319</v>
      </c>
      <c r="E31" s="49">
        <v>100.2329348133911</v>
      </c>
      <c r="F31" s="49">
        <v>185.12374666947392</v>
      </c>
      <c r="G31" s="49">
        <v>29.330527407428796</v>
      </c>
      <c r="H31" s="49">
        <v>0</v>
      </c>
      <c r="I31" s="50">
        <v>83.3091</v>
      </c>
      <c r="J31" s="50">
        <v>250.55060000000006</v>
      </c>
      <c r="K31" s="50">
        <f t="shared" si="0"/>
        <v>689.6275522088258</v>
      </c>
      <c r="L31" s="49">
        <v>0.9629900492985999</v>
      </c>
    </row>
    <row r="32" spans="2:12" ht="15">
      <c r="B32" s="47">
        <v>28</v>
      </c>
      <c r="C32" s="51" t="s">
        <v>84</v>
      </c>
      <c r="D32" s="49">
        <v>4.6451308052638005</v>
      </c>
      <c r="E32" s="49">
        <v>13.516916703822208</v>
      </c>
      <c r="F32" s="49">
        <v>73.94937639985783</v>
      </c>
      <c r="G32" s="49">
        <v>5.382947253495701</v>
      </c>
      <c r="H32" s="49">
        <v>0</v>
      </c>
      <c r="I32" s="50">
        <v>0</v>
      </c>
      <c r="J32" s="50">
        <v>0</v>
      </c>
      <c r="K32" s="50">
        <f t="shared" si="0"/>
        <v>97.49437116243953</v>
      </c>
      <c r="L32" s="49">
        <v>0.7708361003638001</v>
      </c>
    </row>
    <row r="33" spans="2:12" ht="15">
      <c r="B33" s="47">
        <v>29</v>
      </c>
      <c r="C33" s="51" t="s">
        <v>85</v>
      </c>
      <c r="D33" s="49">
        <v>126.93820593090588</v>
      </c>
      <c r="E33" s="49">
        <v>885.1746881299426</v>
      </c>
      <c r="F33" s="49">
        <v>1614.1692245237532</v>
      </c>
      <c r="G33" s="49">
        <v>180.12469104464307</v>
      </c>
      <c r="H33" s="49">
        <v>0</v>
      </c>
      <c r="I33" s="50">
        <v>9.794200000000002</v>
      </c>
      <c r="J33" s="50">
        <v>35.418299999999995</v>
      </c>
      <c r="K33" s="50">
        <f t="shared" si="0"/>
        <v>2851.619309629244</v>
      </c>
      <c r="L33" s="49">
        <v>10.288898272708998</v>
      </c>
    </row>
    <row r="34" spans="2:12" ht="15">
      <c r="B34" s="47">
        <v>30</v>
      </c>
      <c r="C34" s="51" t="s">
        <v>86</v>
      </c>
      <c r="D34" s="49">
        <v>487.66538559602407</v>
      </c>
      <c r="E34" s="49">
        <v>1638.8377355515163</v>
      </c>
      <c r="F34" s="49">
        <v>2040.7034413215933</v>
      </c>
      <c r="G34" s="49">
        <v>161.10600149162096</v>
      </c>
      <c r="H34" s="49">
        <v>0</v>
      </c>
      <c r="I34" s="50">
        <v>20.1293</v>
      </c>
      <c r="J34" s="50">
        <v>303.1661999999999</v>
      </c>
      <c r="K34" s="50">
        <f t="shared" si="0"/>
        <v>4651.6080639607535</v>
      </c>
      <c r="L34" s="49">
        <v>14.884286674198696</v>
      </c>
    </row>
    <row r="35" spans="2:12" ht="15">
      <c r="B35" s="47">
        <v>31</v>
      </c>
      <c r="C35" s="48" t="s">
        <v>87</v>
      </c>
      <c r="D35" s="49">
        <v>26.301471871299</v>
      </c>
      <c r="E35" s="49">
        <v>20.763302519795793</v>
      </c>
      <c r="F35" s="49">
        <v>39.225994225542294</v>
      </c>
      <c r="G35" s="49">
        <v>11.8442153694982</v>
      </c>
      <c r="H35" s="49">
        <v>0</v>
      </c>
      <c r="I35" s="50">
        <v>0</v>
      </c>
      <c r="J35" s="50">
        <v>0</v>
      </c>
      <c r="K35" s="50">
        <f t="shared" si="0"/>
        <v>98.13498398613528</v>
      </c>
      <c r="L35" s="49">
        <v>0.8043792181660001</v>
      </c>
    </row>
    <row r="36" spans="2:12" ht="15">
      <c r="B36" s="47">
        <v>32</v>
      </c>
      <c r="C36" s="51" t="s">
        <v>88</v>
      </c>
      <c r="D36" s="49">
        <v>2063.6906486068397</v>
      </c>
      <c r="E36" s="49">
        <v>1949.7227350407736</v>
      </c>
      <c r="F36" s="49">
        <v>3531.9495245856506</v>
      </c>
      <c r="G36" s="49">
        <v>363.29082561390044</v>
      </c>
      <c r="H36" s="49">
        <v>0</v>
      </c>
      <c r="I36" s="50">
        <v>163.9109</v>
      </c>
      <c r="J36" s="50">
        <v>357.51749999999987</v>
      </c>
      <c r="K36" s="50">
        <f t="shared" si="0"/>
        <v>8430.082133847163</v>
      </c>
      <c r="L36" s="49">
        <v>42.83856098970212</v>
      </c>
    </row>
    <row r="37" spans="2:12" ht="15">
      <c r="B37" s="47">
        <v>33</v>
      </c>
      <c r="C37" s="51" t="s">
        <v>89</v>
      </c>
      <c r="D37" s="49">
        <v>1063.013553598271</v>
      </c>
      <c r="E37" s="49">
        <v>1131.0401690111557</v>
      </c>
      <c r="F37" s="49">
        <v>2802.3322305080246</v>
      </c>
      <c r="G37" s="49">
        <v>205.17585623317535</v>
      </c>
      <c r="H37" s="49">
        <v>0</v>
      </c>
      <c r="I37" s="50">
        <v>53.4608</v>
      </c>
      <c r="J37" s="50">
        <v>259.0938</v>
      </c>
      <c r="K37" s="50">
        <f t="shared" si="0"/>
        <v>5514.116409350626</v>
      </c>
      <c r="L37" s="49">
        <v>24.299593897532503</v>
      </c>
    </row>
    <row r="38" spans="2:12" ht="15">
      <c r="B38" s="47">
        <v>34</v>
      </c>
      <c r="C38" s="51" t="s">
        <v>90</v>
      </c>
      <c r="D38" s="49">
        <v>48.7139462136316</v>
      </c>
      <c r="E38" s="49">
        <v>28.23299539372869</v>
      </c>
      <c r="F38" s="49">
        <v>42.24036041903429</v>
      </c>
      <c r="G38" s="49">
        <v>4.7188714196315</v>
      </c>
      <c r="H38" s="49">
        <v>0</v>
      </c>
      <c r="I38" s="50">
        <v>0.19479999999999997</v>
      </c>
      <c r="J38" s="50">
        <v>0.452</v>
      </c>
      <c r="K38" s="50">
        <f t="shared" si="0"/>
        <v>124.55297344602607</v>
      </c>
      <c r="L38" s="49">
        <v>0.6330651136650001</v>
      </c>
    </row>
    <row r="39" spans="2:12" ht="15">
      <c r="B39" s="47">
        <v>35</v>
      </c>
      <c r="C39" s="51" t="s">
        <v>91</v>
      </c>
      <c r="D39" s="49">
        <v>655.2590177549195</v>
      </c>
      <c r="E39" s="49">
        <v>2032.8086129691835</v>
      </c>
      <c r="F39" s="49">
        <v>5632.209142911804</v>
      </c>
      <c r="G39" s="49">
        <v>593.1630170881938</v>
      </c>
      <c r="H39" s="49">
        <v>0</v>
      </c>
      <c r="I39" s="50">
        <v>65.1832</v>
      </c>
      <c r="J39" s="50">
        <v>239.2352</v>
      </c>
      <c r="K39" s="50">
        <f t="shared" si="0"/>
        <v>9217.858190724099</v>
      </c>
      <c r="L39" s="49">
        <v>46.0154392515531</v>
      </c>
    </row>
    <row r="40" spans="2:12" ht="15">
      <c r="B40" s="47">
        <v>36</v>
      </c>
      <c r="C40" s="51" t="s">
        <v>92</v>
      </c>
      <c r="D40" s="49">
        <v>22.830241120791996</v>
      </c>
      <c r="E40" s="49">
        <v>83.10876553392849</v>
      </c>
      <c r="F40" s="49">
        <v>331.2442214562094</v>
      </c>
      <c r="G40" s="49">
        <v>28.5742401080827</v>
      </c>
      <c r="H40" s="49">
        <v>0</v>
      </c>
      <c r="I40" s="50">
        <v>0</v>
      </c>
      <c r="J40" s="50">
        <v>0</v>
      </c>
      <c r="K40" s="50">
        <f t="shared" si="0"/>
        <v>465.7574682190126</v>
      </c>
      <c r="L40" s="49">
        <v>2.6889480649259</v>
      </c>
    </row>
    <row r="41" spans="2:12" ht="15">
      <c r="B41" s="47">
        <v>37</v>
      </c>
      <c r="C41" s="51" t="s">
        <v>93</v>
      </c>
      <c r="D41" s="49">
        <v>1532.328323324283</v>
      </c>
      <c r="E41" s="49">
        <v>3735.0880162389963</v>
      </c>
      <c r="F41" s="49">
        <v>4893.768057213728</v>
      </c>
      <c r="G41" s="49">
        <v>724.9529165230472</v>
      </c>
      <c r="H41" s="49">
        <v>0</v>
      </c>
      <c r="I41" s="50">
        <v>95.9032</v>
      </c>
      <c r="J41" s="50">
        <v>338.37270000000007</v>
      </c>
      <c r="K41" s="50">
        <f t="shared" si="0"/>
        <v>11320.413213300055</v>
      </c>
      <c r="L41" s="49">
        <v>126.97206072059073</v>
      </c>
    </row>
    <row r="42" spans="2:12" s="55" customFormat="1" ht="15">
      <c r="B42" s="52" t="s">
        <v>94</v>
      </c>
      <c r="C42" s="53"/>
      <c r="D42" s="54">
        <f aca="true" t="shared" si="1" ref="D42:L42">SUM(D5:D41)</f>
        <v>26800.198062427135</v>
      </c>
      <c r="E42" s="54">
        <f t="shared" si="1"/>
        <v>57015.97869159646</v>
      </c>
      <c r="F42" s="54">
        <f t="shared" si="1"/>
        <v>77437.09360934947</v>
      </c>
      <c r="G42" s="54">
        <f t="shared" si="1"/>
        <v>9267.672341927768</v>
      </c>
      <c r="H42" s="54">
        <f t="shared" si="1"/>
        <v>0</v>
      </c>
      <c r="I42" s="54">
        <f t="shared" si="1"/>
        <v>2816.27620575489</v>
      </c>
      <c r="J42" s="54">
        <f t="shared" si="1"/>
        <v>23673.11424979279</v>
      </c>
      <c r="K42" s="54">
        <f t="shared" si="1"/>
        <v>197010.33316084844</v>
      </c>
      <c r="L42" s="54">
        <f t="shared" si="1"/>
        <v>781.8956846079852</v>
      </c>
    </row>
    <row r="43" spans="2:11" ht="15">
      <c r="B43" t="s">
        <v>95</v>
      </c>
      <c r="I43" s="56"/>
      <c r="J43" s="56"/>
      <c r="K43" s="56"/>
    </row>
    <row r="44" s="56" customFormat="1" ht="15"/>
    <row r="45" spans="4:12" ht="15">
      <c r="D45" s="56"/>
      <c r="E45" s="56"/>
      <c r="F45" s="56"/>
      <c r="G45" s="57"/>
      <c r="I45" s="56"/>
      <c r="J45" s="56"/>
      <c r="K45" s="56"/>
      <c r="L45" s="56"/>
    </row>
    <row r="46" spans="4:12" ht="15">
      <c r="D46" s="56"/>
      <c r="E46" s="56"/>
      <c r="F46" s="56"/>
      <c r="G46" s="56"/>
      <c r="I46" s="56"/>
      <c r="J46" s="56"/>
      <c r="K46" s="56"/>
      <c r="L46" s="56"/>
    </row>
    <row r="47" spans="4:12" ht="15">
      <c r="D47" s="56"/>
      <c r="E47" s="56"/>
      <c r="F47" s="56"/>
      <c r="G47" s="56"/>
      <c r="H47" s="58"/>
      <c r="I47" s="56"/>
      <c r="J47" s="56"/>
      <c r="K47" s="56"/>
      <c r="L47" s="56"/>
    </row>
    <row r="48" spans="4:12" ht="15">
      <c r="D48" s="57"/>
      <c r="E48" s="57"/>
      <c r="F48" s="57"/>
      <c r="G48" s="57"/>
      <c r="H48" s="57"/>
      <c r="I48" s="58"/>
      <c r="J48" s="58"/>
      <c r="K48" s="57"/>
      <c r="L48" s="57"/>
    </row>
    <row r="49" ht="15">
      <c r="K49" s="59"/>
    </row>
    <row r="50" ht="15">
      <c r="K50" s="59"/>
    </row>
  </sheetData>
  <sheetProtection password="E5CF"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ganeshvp</cp:lastModifiedBy>
  <dcterms:created xsi:type="dcterms:W3CDTF">2014-04-10T12:10:22Z</dcterms:created>
  <dcterms:modified xsi:type="dcterms:W3CDTF">2019-10-11T08:37:37Z</dcterms:modified>
  <cp:category/>
  <cp:version/>
  <cp:contentType/>
  <cp:contentStatus/>
</cp:coreProperties>
</file>