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4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<sst xmlns="http://schemas.openxmlformats.org/spreadsheetml/2006/main" count="307" uniqueCount="273">
  <si>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</si>
  <si>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</si>
  <si>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</si>
  <si>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</si>
  <si>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</si>
  <si>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</si>
  <si>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</si>
  <si>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</si>
  <si>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</si>
  <si>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</si>
  <si>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</si>
  <si>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</si>
  <si>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</si>
  <si>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</si>
  <si>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</si>
  <si>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</si>
  <si>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</si>
  <si>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</si>
  <si>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</si>
  <si>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</si>
  <si>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</si>
  <si>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</si>
  <si>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</si>
  <si>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</si>
  <si>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</si>
  <si>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</si>
  <si>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</si>
  <si>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</si>
  <si>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</si>
  <si>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</si>
  <si>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</si>
  <si>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</si>
  <si>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</si>
  <si>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</si>
  <si>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</si>
  <si>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</si>
  <si>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</si>
  <si>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</si>
  <si>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</si>
  <si>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</si>
  <si>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</si>
  <si>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</si>
  <si>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</si>
  <si>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</si>
  <si>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</si>
  <si>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</si>
  <si>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</si>
  <si>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</si>
  <si>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</si>
  <si>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</si>
  <si>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</si>
  <si>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</si>
  <si>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</si>
  <si>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</si>
  <si>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</si>
  <si>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</si>
  <si>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</si>
  <si>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</si>
  <si>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</si>
  <si>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</si>
  <si>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</si>
  <si>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</si>
  <si>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</si>
  <si>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</si>
  <si>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</si>
  <si>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</si>
  <si>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</si>
  <si>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</si>
  <si>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</si>
  <si>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</si>
  <si>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</si>
  <si>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</si>
  <si>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</si>
  <si>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</si>
  <si>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</si>
  <si>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</si>
  <si>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</si>
  <si>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</si>
  <si>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</si>
  <si>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</si>
  <si>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</si>
  <si>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</si>
  <si>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</si>
  <si>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</si>
  <si>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</si>
  <si>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</si>
  <si>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</si>
  <si>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</si>
  <si>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</si>
  <si>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</si>
  <si>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</si>
  <si>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</si>
  <si>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</si>
  <si>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</si>
  <si>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</si>
  <si>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</si>
  <si>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</si>
  <si>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</si>
  <si>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</si>
  <si>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</si>
  <si>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</si>
  <si>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</si>
  <si>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</si>
  <si>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</si>
  <si>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</si>
  <si>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</si>
  <si>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</si>
  <si>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</si>
  <si>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</si>
  <si>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</si>
  <si>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</si>
  <si>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</si>
  <si>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</si>
  <si>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</si>
  <si>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</si>
  <si>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</si>
  <si>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</si>
  <si>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</si>
  <si>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</si>
  <si>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</si>
  <si>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</si>
  <si>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</si>
  <si>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</si>
  <si>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</si>
  <si>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</si>
  <si>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</si>
  <si>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</si>
  <si>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</si>
  <si>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</si>
  <si>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</si>
  <si>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</si>
  <si>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</si>
  <si>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</si>
  <si>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</si>
  <si>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</si>
  <si>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</si>
  <si>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</si>
  <si>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</si>
  <si>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</si>
  <si>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</si>
  <si>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DUAL ADVANTAGE FIXED TENURE FUND X - PLAN F</t>
  </si>
  <si>
    <t>NIPPON INDIA DUAL ADVANTAGE FIXED TENURE FUND XI - PLAN C</t>
  </si>
  <si>
    <t>NIPPON INDIA DUAL ADVANTAGE FIXED TENURE FUND XI - PLAN D</t>
  </si>
  <si>
    <t>NIPPON INDIA DUAL ADVANTAGE FIXED TENURE FUND XI - PLAN E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</si>
  <si>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</si>
  <si>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</si>
  <si>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</si>
  <si>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</si>
  <si>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</si>
  <si>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</si>
  <si>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</si>
  <si>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5</t>
  </si>
  <si>
    <t>NIPPON INDIA FIXED HORIZON FUND - XXXV - SERIES 6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</si>
  <si>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</si>
  <si>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</si>
  <si>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</si>
  <si>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</si>
  <si>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</si>
  <si>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</si>
  <si>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</si>
  <si>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</si>
  <si>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</si>
  <si>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</si>
  <si>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</si>
  <si>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</si>
  <si>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</si>
  <si>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</si>
  <si>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</si>
  <si>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</si>
  <si>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</si>
  <si>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</si>
  <si>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</si>
  <si>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</si>
  <si>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</si>
  <si>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</si>
  <si>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</si>
  <si>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</si>
  <si>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</si>
  <si>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</si>
  <si>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FIXED HORIZON FUND - XXXII - SERIES 1</t>
  </si>
  <si>
    <t>NIPPON INDIA FIXED HORIZON FUND - XXXIV - SERIES 6</t>
  </si>
  <si>
    <t>NIPPON INDIA FIXED HORIZON FUND - XXXIV - SERIES 8</t>
  </si>
  <si>
    <t>NIPPON INDIA FIXED HORIZON FUND - XXXIV - SERIES 10</t>
  </si>
  <si>
    <t>NIPPON INDIA FIXED HORIZON FUND - XXXII - SERIES 2</t>
  </si>
  <si>
    <t>NIPPON INDIA FIXED HORIZON FUND - XXXII - SERIES 4</t>
  </si>
  <si>
    <t>NIPPON INDIA FIXED HORIZON FUND - XXXII - SERIES 7</t>
  </si>
  <si>
    <t>NIPPON INDIA FIXED HORIZON FUND - XXXIII - SERIES 2</t>
  </si>
  <si>
    <t>NIPPON INDIA FIXED HORIZON FUND - XXXIII - SERIES 5</t>
  </si>
  <si>
    <t>NIPPON INDIA FIXED HORIZON FUND - XXXIII - SERIES 9</t>
  </si>
  <si>
    <t>NIPPON INDIA FIXED HORIZON FUND - XXXIV - SERIES 1</t>
  </si>
  <si>
    <t>NIPPON INDIA YEARLY INTERVAL FUND - SERIES 1</t>
  </si>
  <si>
    <t>NIPPON INDIA ULTRA SHORT DURATION FUND - SEGREGATED PORTFOLIO 1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</si>
  <si>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</si>
  <si>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</si>
  <si>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</si>
  <si>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</si>
  <si>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</si>
  <si>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</si>
  <si>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</si>
  <si>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</si>
  <si>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</si>
  <si>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</si>
  <si>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</si>
  <si>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</si>
  <si>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</si>
  <si>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</si>
  <si>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</si>
  <si>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</si>
  <si>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</si>
  <si>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A</t>
  </si>
  <si>
    <t>NIPPON INDIA CAPITAL BUILDER FUND IV - SERIES B</t>
  </si>
  <si>
    <t>NIPPON INDIA CAPITAL BUILDER FUND IV - SERIES C</t>
  </si>
  <si>
    <t>NIPPON INDIA CAPITAL BUILDER FUND IV - SERIES D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</si>
  <si>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</si>
  <si>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</si>
  <si>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</si>
  <si>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</si>
  <si>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</si>
  <si>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</si>
  <si>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</si>
  <si>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</si>
  <si>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</si>
  <si>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</si>
  <si>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</si>
  <si>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</si>
  <si>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</si>
  <si>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</si>
  <si>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</si>
  <si>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</si>
  <si>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</si>
  <si>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</si>
  <si>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</si>
  <si>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</si>
  <si>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</si>
  <si>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</si>
  <si>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</si>
  <si>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</si>
  <si>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- US EQUITY OPPORTUNITES FUND</t>
  </si>
  <si>
    <t>NIPPON INDIA STRATEGIC DEBT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</si>
  <si>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</si>
  <si>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</si>
  <si>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</si>
  <si>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</si>
  <si>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</si>
  <si>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</si>
  <si>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ETF SENSEX</t>
  </si>
  <si>
    <t>NIPPON INDIA ETF NIFTY 100</t>
  </si>
  <si>
    <t>NIPPON INDIA ETF CONSUMPTION</t>
  </si>
  <si>
    <t>NIPPON INDIA ETF DIVIDEND OPPORTUNITIES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</si>
  <si>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</si>
  <si>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</si>
  <si>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</si>
  <si>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</si>
  <si>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</si>
  <si>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</si>
  <si>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</si>
  <si>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</si>
  <si>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</si>
  <si>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MULTI ASSET FUND</t>
  </si>
  <si>
    <t>Table showing State wise /Union Territory wise contribution to AAUM of category of schemes as on Sep 2020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</si>
  <si>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</si>
  <si>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</si>
  <si>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</si>
  <si>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</si>
  <si>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</si>
  <si>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</si>
  <si>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</si>
  <si>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</si>
  <si>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</si>
  <si>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</si>
  <si>
    <t>NIPPON INDIA CORPORATE BOND FUND</t>
  </si>
  <si>
    <t>NIPPON INDIA ETF SENSEX NEXT 50</t>
  </si>
  <si>
    <t>Nippon India Mutual Fund: Average Net Assets Under Management (AAUM) as on SEPTEMBER 2020 (All figures in Rs. Crore)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</si>
</sst>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164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164" fontId="8" fillId="0" borderId="11" xfId="42" applyFont="1" applyBorder="1" applyAlignment="1">
      <alignment horizontal="left"/>
    </xf>
    <xf numFmtId="164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164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64" fontId="0" fillId="0" borderId="0" xfId="42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164" fontId="0" fillId="0" borderId="0" xfId="42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42" applyFont="1" applyBorder="1" applyAlignment="1">
      <alignment wrapText="1"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3" fontId="5" fillId="0" borderId="20" xfId="56" applyNumberFormat="1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wrapText="1"/>
      <protection/>
    </xf>
    <xf numFmtId="2" fontId="5" fillId="0" borderId="23" xfId="56" applyNumberFormat="1" applyFont="1" applyFill="1" applyBorder="1" applyAlignment="1">
      <alignment horizontal="center" wrapText="1"/>
      <protection/>
    </xf>
    <xf numFmtId="2" fontId="5" fillId="0" borderId="24" xfId="56" applyNumberFormat="1" applyFont="1" applyFill="1" applyBorder="1" applyAlignment="1">
      <alignment horizontal="center" wrapText="1"/>
      <protection/>
    </xf>
    <xf numFmtId="49" fontId="42" fillId="0" borderId="25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6" xfId="55" applyNumberFormat="1" applyFont="1" applyFill="1" applyBorder="1" applyAlignment="1">
      <alignment horizontal="center" vertical="center" wrapText="1"/>
      <protection/>
    </xf>
    <xf numFmtId="49" fontId="42" fillId="0" borderId="27" xfId="55" applyNumberFormat="1" applyFont="1" applyFill="1" applyBorder="1" applyAlignment="1">
      <alignment horizontal="center" vertical="center" wrapText="1"/>
      <protection/>
    </xf>
    <xf numFmtId="49" fontId="42" fillId="0" borderId="28" xfId="55" applyNumberFormat="1" applyFont="1" applyFill="1" applyBorder="1" applyAlignment="1">
      <alignment horizontal="center" vertical="center" wrapText="1"/>
      <protection/>
    </xf>
    <xf numFmtId="2" fontId="4" fillId="0" borderId="22" xfId="56" applyNumberFormat="1" applyFont="1" applyFill="1" applyBorder="1" applyAlignment="1">
      <alignment horizontal="left" vertical="top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30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" sqref="B2:B6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74" t="s">
        <v>0</v>
      </c>
      <c r="B2" s="76" t="s">
        <v>1</v>
      </c>
      <c r="C2" s="79" t="s">
        <v>272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8.75" thickBot="1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68" t="s">
        <v>30</v>
      </c>
    </row>
    <row r="4" spans="1:63" ht="18.75" thickBot="1">
      <c r="A4" s="75"/>
      <c r="B4" s="77"/>
      <c r="C4" s="71" t="s">
        <v>50</v>
      </c>
      <c r="D4" s="72"/>
      <c r="E4" s="72"/>
      <c r="F4" s="72"/>
      <c r="G4" s="72"/>
      <c r="H4" s="72"/>
      <c r="I4" s="72"/>
      <c r="J4" s="72"/>
      <c r="K4" s="72"/>
      <c r="L4" s="73"/>
      <c r="M4" s="71" t="s">
        <v>51</v>
      </c>
      <c r="N4" s="72"/>
      <c r="O4" s="72"/>
      <c r="P4" s="72"/>
      <c r="Q4" s="72"/>
      <c r="R4" s="72"/>
      <c r="S4" s="72"/>
      <c r="T4" s="72"/>
      <c r="U4" s="72"/>
      <c r="V4" s="73"/>
      <c r="W4" s="71" t="s">
        <v>50</v>
      </c>
      <c r="X4" s="72"/>
      <c r="Y4" s="72"/>
      <c r="Z4" s="72"/>
      <c r="AA4" s="72"/>
      <c r="AB4" s="72"/>
      <c r="AC4" s="72"/>
      <c r="AD4" s="72"/>
      <c r="AE4" s="72"/>
      <c r="AF4" s="73"/>
      <c r="AG4" s="71" t="s">
        <v>51</v>
      </c>
      <c r="AH4" s="72"/>
      <c r="AI4" s="72"/>
      <c r="AJ4" s="72"/>
      <c r="AK4" s="72"/>
      <c r="AL4" s="72"/>
      <c r="AM4" s="72"/>
      <c r="AN4" s="72"/>
      <c r="AO4" s="72"/>
      <c r="AP4" s="73"/>
      <c r="AQ4" s="71" t="s">
        <v>50</v>
      </c>
      <c r="AR4" s="72"/>
      <c r="AS4" s="72"/>
      <c r="AT4" s="72"/>
      <c r="AU4" s="72"/>
      <c r="AV4" s="72"/>
      <c r="AW4" s="72"/>
      <c r="AX4" s="72"/>
      <c r="AY4" s="72"/>
      <c r="AZ4" s="73"/>
      <c r="BA4" s="71" t="s">
        <v>51</v>
      </c>
      <c r="BB4" s="72"/>
      <c r="BC4" s="72"/>
      <c r="BD4" s="72"/>
      <c r="BE4" s="72"/>
      <c r="BF4" s="72"/>
      <c r="BG4" s="72"/>
      <c r="BH4" s="72"/>
      <c r="BI4" s="72"/>
      <c r="BJ4" s="73"/>
      <c r="BK4" s="69"/>
    </row>
    <row r="5" spans="1:63" ht="18" customHeight="1">
      <c r="A5" s="75"/>
      <c r="B5" s="77"/>
      <c r="C5" s="85" t="s">
        <v>5</v>
      </c>
      <c r="D5" s="86"/>
      <c r="E5" s="86"/>
      <c r="F5" s="86"/>
      <c r="G5" s="87"/>
      <c r="H5" s="88" t="s">
        <v>6</v>
      </c>
      <c r="I5" s="89"/>
      <c r="J5" s="89"/>
      <c r="K5" s="89"/>
      <c r="L5" s="90"/>
      <c r="M5" s="85" t="s">
        <v>5</v>
      </c>
      <c r="N5" s="86"/>
      <c r="O5" s="86"/>
      <c r="P5" s="86"/>
      <c r="Q5" s="87"/>
      <c r="R5" s="88" t="s">
        <v>6</v>
      </c>
      <c r="S5" s="89"/>
      <c r="T5" s="89"/>
      <c r="U5" s="89"/>
      <c r="V5" s="90"/>
      <c r="W5" s="85" t="s">
        <v>5</v>
      </c>
      <c r="X5" s="86"/>
      <c r="Y5" s="86"/>
      <c r="Z5" s="86"/>
      <c r="AA5" s="87"/>
      <c r="AB5" s="88" t="s">
        <v>6</v>
      </c>
      <c r="AC5" s="89"/>
      <c r="AD5" s="89"/>
      <c r="AE5" s="89"/>
      <c r="AF5" s="90"/>
      <c r="AG5" s="85" t="s">
        <v>5</v>
      </c>
      <c r="AH5" s="86"/>
      <c r="AI5" s="86"/>
      <c r="AJ5" s="86"/>
      <c r="AK5" s="87"/>
      <c r="AL5" s="88" t="s">
        <v>6</v>
      </c>
      <c r="AM5" s="89"/>
      <c r="AN5" s="89"/>
      <c r="AO5" s="89"/>
      <c r="AP5" s="90"/>
      <c r="AQ5" s="85" t="s">
        <v>5</v>
      </c>
      <c r="AR5" s="86"/>
      <c r="AS5" s="86"/>
      <c r="AT5" s="86"/>
      <c r="AU5" s="87"/>
      <c r="AV5" s="88" t="s">
        <v>6</v>
      </c>
      <c r="AW5" s="89"/>
      <c r="AX5" s="89"/>
      <c r="AY5" s="89"/>
      <c r="AZ5" s="90"/>
      <c r="BA5" s="85" t="s">
        <v>5</v>
      </c>
      <c r="BB5" s="86"/>
      <c r="BC5" s="86"/>
      <c r="BD5" s="86"/>
      <c r="BE5" s="87"/>
      <c r="BF5" s="88" t="s">
        <v>6</v>
      </c>
      <c r="BG5" s="89"/>
      <c r="BH5" s="89"/>
      <c r="BI5" s="89"/>
      <c r="BJ5" s="90"/>
      <c r="BK5" s="69"/>
    </row>
    <row r="6" spans="1:63" ht="15.7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0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64.00223329006667</v>
      </c>
      <c r="E9" s="22">
        <v>0</v>
      </c>
      <c r="F9" s="22">
        <v>0</v>
      </c>
      <c r="G9" s="23">
        <v>0</v>
      </c>
      <c r="H9" s="21">
        <v>237.17847757746668</v>
      </c>
      <c r="I9" s="22">
        <v>13990.590385206433</v>
      </c>
      <c r="J9" s="22">
        <v>1892.6852172425668</v>
      </c>
      <c r="K9" s="22">
        <v>0</v>
      </c>
      <c r="L9" s="23">
        <v>648.5212934601667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160.1054312802999</v>
      </c>
      <c r="S9" s="22">
        <v>1344.3027977166998</v>
      </c>
      <c r="T9" s="22">
        <v>277.2684295262334</v>
      </c>
      <c r="U9" s="22">
        <v>0</v>
      </c>
      <c r="V9" s="23">
        <v>231.14023550713338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12.421726903399998</v>
      </c>
      <c r="AC9" s="22">
        <v>10.081853507</v>
      </c>
      <c r="AD9" s="22">
        <v>0</v>
      </c>
      <c r="AE9" s="22">
        <v>0</v>
      </c>
      <c r="AF9" s="23">
        <v>62.01408328880001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4.045796038933334</v>
      </c>
      <c r="AM9" s="22">
        <v>2.2415804779</v>
      </c>
      <c r="AN9" s="22">
        <v>0</v>
      </c>
      <c r="AO9" s="22">
        <v>0</v>
      </c>
      <c r="AP9" s="23">
        <v>6.6295061808</v>
      </c>
      <c r="AQ9" s="21">
        <v>0</v>
      </c>
      <c r="AR9" s="22">
        <v>4.231837965833335</v>
      </c>
      <c r="AS9" s="22">
        <v>0</v>
      </c>
      <c r="AT9" s="22">
        <v>0</v>
      </c>
      <c r="AU9" s="23">
        <v>0</v>
      </c>
      <c r="AV9" s="21">
        <v>324.36814969540006</v>
      </c>
      <c r="AW9" s="22">
        <v>4322.914952477445</v>
      </c>
      <c r="AX9" s="22">
        <v>4.649288569366666</v>
      </c>
      <c r="AY9" s="22">
        <v>0</v>
      </c>
      <c r="AZ9" s="23">
        <v>1214.2454377199329</v>
      </c>
      <c r="BA9" s="21">
        <v>0</v>
      </c>
      <c r="BB9" s="22">
        <v>4.238779681999999</v>
      </c>
      <c r="BC9" s="22">
        <v>0</v>
      </c>
      <c r="BD9" s="22">
        <v>0</v>
      </c>
      <c r="BE9" s="23">
        <v>0</v>
      </c>
      <c r="BF9" s="21">
        <v>229.1148845661667</v>
      </c>
      <c r="BG9" s="22">
        <v>264.31341454889997</v>
      </c>
      <c r="BH9" s="22">
        <v>66.45339761846667</v>
      </c>
      <c r="BI9" s="22">
        <v>0</v>
      </c>
      <c r="BJ9" s="23">
        <v>294.3915175168998</v>
      </c>
      <c r="BK9" s="24">
        <f>SUM(C9:BJ9)</f>
        <v>25672.150707564306</v>
      </c>
    </row>
    <row r="10" spans="1:63" s="25" customFormat="1" ht="15">
      <c r="A10" s="20"/>
      <c r="B10" s="7" t="s">
        <v>98</v>
      </c>
      <c r="C10" s="21">
        <v>0</v>
      </c>
      <c r="D10" s="22">
        <v>38.13412072133333</v>
      </c>
      <c r="E10" s="22">
        <v>0</v>
      </c>
      <c r="F10" s="22">
        <v>0</v>
      </c>
      <c r="G10" s="23">
        <v>0</v>
      </c>
      <c r="H10" s="21">
        <v>3.937439253</v>
      </c>
      <c r="I10" s="22">
        <v>3110.737627006567</v>
      </c>
      <c r="J10" s="22">
        <v>8.281670769966667</v>
      </c>
      <c r="K10" s="22">
        <v>0</v>
      </c>
      <c r="L10" s="23">
        <v>89.75220399493335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1.8235914603000003</v>
      </c>
      <c r="S10" s="22">
        <v>182.83699089286665</v>
      </c>
      <c r="T10" s="22">
        <v>39.39468183973334</v>
      </c>
      <c r="U10" s="22">
        <v>0</v>
      </c>
      <c r="V10" s="23">
        <v>4.182590766433332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0.04587972953333333</v>
      </c>
      <c r="AC10" s="22">
        <v>4.791851983899999</v>
      </c>
      <c r="AD10" s="22">
        <v>0</v>
      </c>
      <c r="AE10" s="22">
        <v>0</v>
      </c>
      <c r="AF10" s="23">
        <v>5.141387208833333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0.0437838155</v>
      </c>
      <c r="AM10" s="22">
        <v>0.2074189446</v>
      </c>
      <c r="AN10" s="22">
        <v>0</v>
      </c>
      <c r="AO10" s="22">
        <v>0</v>
      </c>
      <c r="AP10" s="23">
        <v>0.14068769416666668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23.58539677436667</v>
      </c>
      <c r="AW10" s="22">
        <v>1021.4369411261292</v>
      </c>
      <c r="AX10" s="22">
        <v>3.8171795729</v>
      </c>
      <c r="AY10" s="22">
        <v>0</v>
      </c>
      <c r="AZ10" s="23">
        <v>135.47099697996669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19.197477103266667</v>
      </c>
      <c r="BG10" s="22">
        <v>40.53914695666666</v>
      </c>
      <c r="BH10" s="22">
        <v>2.8334664412666664</v>
      </c>
      <c r="BI10" s="22">
        <v>0</v>
      </c>
      <c r="BJ10" s="23">
        <v>31.3119338885</v>
      </c>
      <c r="BK10" s="24">
        <f>SUM(C10:BJ10)</f>
        <v>4767.64446492473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102.1363540114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241.1159168304667</v>
      </c>
      <c r="I11" s="27">
        <f t="shared" si="0"/>
        <v>17101.328012213</v>
      </c>
      <c r="J11" s="27">
        <f t="shared" si="0"/>
        <v>1900.9668880125334</v>
      </c>
      <c r="K11" s="27">
        <f t="shared" si="0"/>
        <v>0</v>
      </c>
      <c r="L11" s="28">
        <f t="shared" si="0"/>
        <v>738.2734974551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161.92902274059992</v>
      </c>
      <c r="S11" s="27">
        <f t="shared" si="0"/>
        <v>1527.1397886095665</v>
      </c>
      <c r="T11" s="27">
        <f t="shared" si="0"/>
        <v>316.6631113659667</v>
      </c>
      <c r="U11" s="27">
        <f t="shared" si="0"/>
        <v>0</v>
      </c>
      <c r="V11" s="28">
        <f t="shared" si="0"/>
        <v>235.3228262735667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12.46760663293333</v>
      </c>
      <c r="AC11" s="27">
        <f t="shared" si="0"/>
        <v>14.873705490899999</v>
      </c>
      <c r="AD11" s="27">
        <f t="shared" si="0"/>
        <v>0</v>
      </c>
      <c r="AE11" s="27">
        <f t="shared" si="0"/>
        <v>0</v>
      </c>
      <c r="AF11" s="28">
        <f t="shared" si="0"/>
        <v>67.15547049763335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4.089579854433334</v>
      </c>
      <c r="AM11" s="27">
        <f t="shared" si="1"/>
        <v>2.4489994225</v>
      </c>
      <c r="AN11" s="27">
        <f t="shared" si="1"/>
        <v>0</v>
      </c>
      <c r="AO11" s="27">
        <f t="shared" si="1"/>
        <v>0</v>
      </c>
      <c r="AP11" s="28">
        <f t="shared" si="1"/>
        <v>6.770193874966667</v>
      </c>
      <c r="AQ11" s="26">
        <f t="shared" si="1"/>
        <v>0</v>
      </c>
      <c r="AR11" s="27">
        <f t="shared" si="1"/>
        <v>4.231837965833335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347.9535464697667</v>
      </c>
      <c r="AW11" s="27">
        <f t="shared" si="1"/>
        <v>5344.351893603574</v>
      </c>
      <c r="AX11" s="27">
        <f t="shared" si="1"/>
        <v>8.466468142266667</v>
      </c>
      <c r="AY11" s="27">
        <f t="shared" si="1"/>
        <v>0</v>
      </c>
      <c r="AZ11" s="28">
        <f t="shared" si="1"/>
        <v>1349.7164346998995</v>
      </c>
      <c r="BA11" s="26">
        <f t="shared" si="1"/>
        <v>0</v>
      </c>
      <c r="BB11" s="27">
        <f t="shared" si="1"/>
        <v>4.238779681999999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248.31236166943336</v>
      </c>
      <c r="BG11" s="27">
        <f t="shared" si="1"/>
        <v>304.85256150556665</v>
      </c>
      <c r="BH11" s="27">
        <f t="shared" si="1"/>
        <v>69.28686405973333</v>
      </c>
      <c r="BI11" s="27">
        <f t="shared" si="1"/>
        <v>0</v>
      </c>
      <c r="BJ11" s="28">
        <f t="shared" si="1"/>
        <v>325.7034514053998</v>
      </c>
      <c r="BK11" s="29">
        <f t="shared" si="1"/>
        <v>30439.795172489037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43.49891209313331</v>
      </c>
      <c r="E14" s="22">
        <v>0</v>
      </c>
      <c r="F14" s="22">
        <v>0</v>
      </c>
      <c r="G14" s="23">
        <v>0</v>
      </c>
      <c r="H14" s="21">
        <v>114.40573234023334</v>
      </c>
      <c r="I14" s="22">
        <v>309.36121808433336</v>
      </c>
      <c r="J14" s="22">
        <v>0</v>
      </c>
      <c r="K14" s="22">
        <v>0</v>
      </c>
      <c r="L14" s="23">
        <v>346.58433620143336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43.76215531043334</v>
      </c>
      <c r="S14" s="22">
        <v>96.27138686060002</v>
      </c>
      <c r="T14" s="22">
        <v>1.296601407266667</v>
      </c>
      <c r="U14" s="22">
        <v>0</v>
      </c>
      <c r="V14" s="23">
        <v>32.6170571143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7.007952276366668</v>
      </c>
      <c r="AC14" s="22">
        <v>6.027079894299999</v>
      </c>
      <c r="AD14" s="22">
        <v>0</v>
      </c>
      <c r="AE14" s="22">
        <v>0</v>
      </c>
      <c r="AF14" s="23">
        <v>16.387206378466665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1.6821209202</v>
      </c>
      <c r="AM14" s="22">
        <v>0.14429406936666664</v>
      </c>
      <c r="AN14" s="22">
        <v>0</v>
      </c>
      <c r="AO14" s="22">
        <v>0</v>
      </c>
      <c r="AP14" s="23">
        <v>2.992029129133334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27.765540827533336</v>
      </c>
      <c r="AW14" s="22">
        <v>231.4063973904237</v>
      </c>
      <c r="AX14" s="22">
        <v>10.783693042433331</v>
      </c>
      <c r="AY14" s="22">
        <v>0</v>
      </c>
      <c r="AZ14" s="23">
        <v>144.60787373693339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12.025962338433336</v>
      </c>
      <c r="BG14" s="22">
        <v>19.792718576066672</v>
      </c>
      <c r="BH14" s="22">
        <v>11.5560704619</v>
      </c>
      <c r="BI14" s="22">
        <v>0</v>
      </c>
      <c r="BJ14" s="23">
        <v>19.894068500333333</v>
      </c>
      <c r="BK14" s="24">
        <f>SUM(C14:BJ14)</f>
        <v>1499.8704069536238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43.49891209313331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114.40573234023334</v>
      </c>
      <c r="I15" s="27">
        <f t="shared" si="2"/>
        <v>309.36121808433336</v>
      </c>
      <c r="J15" s="27">
        <f t="shared" si="2"/>
        <v>0</v>
      </c>
      <c r="K15" s="27">
        <f t="shared" si="2"/>
        <v>0</v>
      </c>
      <c r="L15" s="28">
        <f t="shared" si="2"/>
        <v>346.58433620143336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43.76215531043334</v>
      </c>
      <c r="S15" s="27">
        <f t="shared" si="2"/>
        <v>96.27138686060002</v>
      </c>
      <c r="T15" s="27">
        <f t="shared" si="2"/>
        <v>1.296601407266667</v>
      </c>
      <c r="U15" s="27">
        <f t="shared" si="2"/>
        <v>0</v>
      </c>
      <c r="V15" s="28">
        <f t="shared" si="2"/>
        <v>32.6170571143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7.007952276366668</v>
      </c>
      <c r="AC15" s="27">
        <f t="shared" si="2"/>
        <v>6.027079894299999</v>
      </c>
      <c r="AD15" s="27">
        <f t="shared" si="2"/>
        <v>0</v>
      </c>
      <c r="AE15" s="27">
        <f t="shared" si="2"/>
        <v>0</v>
      </c>
      <c r="AF15" s="28">
        <f t="shared" si="2"/>
        <v>16.387206378466665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1.6821209202</v>
      </c>
      <c r="AM15" s="27">
        <f t="shared" si="2"/>
        <v>0.14429406936666664</v>
      </c>
      <c r="AN15" s="27">
        <f t="shared" si="2"/>
        <v>0</v>
      </c>
      <c r="AO15" s="27">
        <f t="shared" si="2"/>
        <v>0</v>
      </c>
      <c r="AP15" s="28">
        <f t="shared" si="2"/>
        <v>2.992029129133334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27.765540827533336</v>
      </c>
      <c r="AW15" s="27">
        <f t="shared" si="2"/>
        <v>231.4063973904237</v>
      </c>
      <c r="AX15" s="27">
        <f t="shared" si="2"/>
        <v>10.783693042433331</v>
      </c>
      <c r="AY15" s="27">
        <f t="shared" si="2"/>
        <v>0</v>
      </c>
      <c r="AZ15" s="28">
        <f t="shared" si="2"/>
        <v>144.60787373693339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12.025962338433336</v>
      </c>
      <c r="BG15" s="27">
        <f t="shared" si="2"/>
        <v>19.792718576066672</v>
      </c>
      <c r="BH15" s="27">
        <f t="shared" si="2"/>
        <v>11.5560704619</v>
      </c>
      <c r="BI15" s="27">
        <f t="shared" si="2"/>
        <v>0</v>
      </c>
      <c r="BJ15" s="28">
        <f t="shared" si="2"/>
        <v>19.894068500333333</v>
      </c>
      <c r="BK15" s="28">
        <f t="shared" si="2"/>
        <v>1499.8704069536238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0.5042316494333331</v>
      </c>
      <c r="E18" s="22">
        <v>0</v>
      </c>
      <c r="F18" s="22">
        <v>0</v>
      </c>
      <c r="G18" s="23">
        <v>0</v>
      </c>
      <c r="H18" s="21">
        <v>0.08979709223333335</v>
      </c>
      <c r="I18" s="22">
        <v>0</v>
      </c>
      <c r="J18" s="22">
        <v>0</v>
      </c>
      <c r="K18" s="22">
        <v>0</v>
      </c>
      <c r="L18" s="23">
        <v>0.39306127553333325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0.044822520266666666</v>
      </c>
      <c r="S18" s="22">
        <v>0</v>
      </c>
      <c r="T18" s="22">
        <v>0</v>
      </c>
      <c r="U18" s="22">
        <v>0</v>
      </c>
      <c r="V18" s="23">
        <v>0.18766814559999997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0.0006094407000000002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0.0045624878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0.4038451851333333</v>
      </c>
      <c r="AW18" s="22">
        <v>1.8352840792527199</v>
      </c>
      <c r="AX18" s="22">
        <v>0</v>
      </c>
      <c r="AY18" s="22">
        <v>0</v>
      </c>
      <c r="AZ18" s="23">
        <v>1.4504807953333334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0.3548946039</v>
      </c>
      <c r="BG18" s="22">
        <v>0.02391018523333334</v>
      </c>
      <c r="BH18" s="22">
        <v>0</v>
      </c>
      <c r="BI18" s="22">
        <v>0</v>
      </c>
      <c r="BJ18" s="23">
        <v>0.23739256443333334</v>
      </c>
      <c r="BK18" s="24">
        <f aca="true" t="shared" si="3" ref="BK18:BK34">SUM(C18:BJ18)</f>
        <v>5.53056002485272</v>
      </c>
    </row>
    <row r="19" spans="1:63" s="25" customFormat="1" ht="15">
      <c r="A19" s="20"/>
      <c r="B19" s="7" t="s">
        <v>101</v>
      </c>
      <c r="C19" s="21">
        <v>0</v>
      </c>
      <c r="D19" s="22">
        <v>0.5022480595333334</v>
      </c>
      <c r="E19" s="22">
        <v>0</v>
      </c>
      <c r="F19" s="22">
        <v>0</v>
      </c>
      <c r="G19" s="23">
        <v>0</v>
      </c>
      <c r="H19" s="21">
        <v>0.0523259942</v>
      </c>
      <c r="I19" s="22">
        <v>0.05440581256666668</v>
      </c>
      <c r="J19" s="22">
        <v>0</v>
      </c>
      <c r="K19" s="22">
        <v>0</v>
      </c>
      <c r="L19" s="23">
        <v>0.3507714338333333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0.05821167713333334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0.005377520000000002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0.24074092096666666</v>
      </c>
      <c r="AW19" s="22">
        <v>1.7166321894547627</v>
      </c>
      <c r="AX19" s="22">
        <v>0</v>
      </c>
      <c r="AY19" s="22">
        <v>0</v>
      </c>
      <c r="AZ19" s="23">
        <v>0.8781446510666667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0.09968731523333334</v>
      </c>
      <c r="BG19" s="22">
        <v>0</v>
      </c>
      <c r="BH19" s="22">
        <v>0</v>
      </c>
      <c r="BI19" s="22">
        <v>0</v>
      </c>
      <c r="BJ19" s="23">
        <v>0.21049583059999996</v>
      </c>
      <c r="BK19" s="24">
        <f t="shared" si="3"/>
        <v>4.169041404588096</v>
      </c>
    </row>
    <row r="20" spans="1:63" s="25" customFormat="1" ht="15">
      <c r="A20" s="20"/>
      <c r="B20" s="7" t="s">
        <v>242</v>
      </c>
      <c r="C20" s="21">
        <v>0</v>
      </c>
      <c r="D20" s="22">
        <v>0.5348183333333333</v>
      </c>
      <c r="E20" s="22">
        <v>0</v>
      </c>
      <c r="F20" s="22">
        <v>0</v>
      </c>
      <c r="G20" s="23">
        <v>0</v>
      </c>
      <c r="H20" s="21">
        <v>0.02994982666666667</v>
      </c>
      <c r="I20" s="22">
        <v>0</v>
      </c>
      <c r="J20" s="22">
        <v>0</v>
      </c>
      <c r="K20" s="22">
        <v>0</v>
      </c>
      <c r="L20" s="23">
        <v>187.38643872332028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0.011921306033333334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0.0048097875</v>
      </c>
      <c r="AC20" s="22">
        <v>0</v>
      </c>
      <c r="AD20" s="22">
        <v>0</v>
      </c>
      <c r="AE20" s="22">
        <v>0</v>
      </c>
      <c r="AF20" s="23">
        <v>0.0513044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0.0005344208333333332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0.003313412666666666</v>
      </c>
      <c r="AW20" s="22">
        <v>0</v>
      </c>
      <c r="AX20" s="22">
        <v>0</v>
      </c>
      <c r="AY20" s="22">
        <v>0</v>
      </c>
      <c r="AZ20" s="23">
        <v>0.053442083333333334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0.043822508333333336</v>
      </c>
      <c r="BG20" s="22">
        <v>0</v>
      </c>
      <c r="BH20" s="22">
        <v>0</v>
      </c>
      <c r="BI20" s="22">
        <v>0</v>
      </c>
      <c r="BJ20" s="23">
        <v>0</v>
      </c>
      <c r="BK20" s="24">
        <f>SUM(C20:BJ20)</f>
        <v>188.12035480202027</v>
      </c>
    </row>
    <row r="21" spans="1:63" s="25" customFormat="1" ht="1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0.7653277877333334</v>
      </c>
      <c r="I21" s="22">
        <v>4.440579299933333</v>
      </c>
      <c r="J21" s="22">
        <v>0.29723183333333336</v>
      </c>
      <c r="K21" s="22">
        <v>0</v>
      </c>
      <c r="L21" s="23">
        <v>23.911338818733338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0.41015137416666675</v>
      </c>
      <c r="S21" s="22">
        <v>6.226412444666667</v>
      </c>
      <c r="T21" s="22">
        <v>0</v>
      </c>
      <c r="U21" s="22">
        <v>0</v>
      </c>
      <c r="V21" s="23">
        <v>3.736174082533333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0.052031172966666664</v>
      </c>
      <c r="AC21" s="22">
        <v>0.047378533333333334</v>
      </c>
      <c r="AD21" s="22">
        <v>0</v>
      </c>
      <c r="AE21" s="22">
        <v>0</v>
      </c>
      <c r="AF21" s="23">
        <v>0.5256494293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0.0059223166666666684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8.796874206533333</v>
      </c>
      <c r="AW21" s="22">
        <v>34.266596607554185</v>
      </c>
      <c r="AX21" s="22">
        <v>0</v>
      </c>
      <c r="AY21" s="22">
        <v>0</v>
      </c>
      <c r="AZ21" s="23">
        <v>77.65729239493331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2.0110001978000005</v>
      </c>
      <c r="BG21" s="22">
        <v>11.839195634233333</v>
      </c>
      <c r="BH21" s="22">
        <v>0.6040763</v>
      </c>
      <c r="BI21" s="22">
        <v>0</v>
      </c>
      <c r="BJ21" s="23">
        <v>11.83035122736667</v>
      </c>
      <c r="BK21" s="24">
        <f t="shared" si="3"/>
        <v>187.4235836617875</v>
      </c>
    </row>
    <row r="22" spans="1:63" s="25" customFormat="1" ht="15">
      <c r="A22" s="20"/>
      <c r="B22" s="7" t="s">
        <v>103</v>
      </c>
      <c r="C22" s="21">
        <v>0</v>
      </c>
      <c r="D22" s="22">
        <v>2.450926</v>
      </c>
      <c r="E22" s="22">
        <v>0</v>
      </c>
      <c r="F22" s="22">
        <v>0</v>
      </c>
      <c r="G22" s="23">
        <v>0</v>
      </c>
      <c r="H22" s="21">
        <v>0.08341406766666669</v>
      </c>
      <c r="I22" s="22">
        <v>56.51835356000001</v>
      </c>
      <c r="J22" s="22">
        <v>0</v>
      </c>
      <c r="K22" s="22">
        <v>0</v>
      </c>
      <c r="L22" s="23">
        <v>4.930992355366667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0.02696018583333333</v>
      </c>
      <c r="S22" s="22">
        <v>0</v>
      </c>
      <c r="T22" s="22">
        <v>0</v>
      </c>
      <c r="U22" s="22">
        <v>0</v>
      </c>
      <c r="V22" s="23">
        <v>1.373203349866667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0.020115018000000002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0.001828638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0.16908806373333332</v>
      </c>
      <c r="AW22" s="22">
        <v>24.50374920011204</v>
      </c>
      <c r="AX22" s="22">
        <v>0</v>
      </c>
      <c r="AY22" s="22">
        <v>0</v>
      </c>
      <c r="AZ22" s="23">
        <v>9.572923193666664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0.0523965744</v>
      </c>
      <c r="BG22" s="22">
        <v>0</v>
      </c>
      <c r="BH22" s="22">
        <v>0</v>
      </c>
      <c r="BI22" s="22">
        <v>0</v>
      </c>
      <c r="BJ22" s="23">
        <v>0.56078232</v>
      </c>
      <c r="BK22" s="24">
        <f t="shared" si="3"/>
        <v>100.2647325266454</v>
      </c>
    </row>
    <row r="23" spans="1:63" s="25" customFormat="1" ht="1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0.24953277303333335</v>
      </c>
      <c r="I23" s="22">
        <v>15.237776133433332</v>
      </c>
      <c r="J23" s="22">
        <v>0</v>
      </c>
      <c r="K23" s="22">
        <v>0</v>
      </c>
      <c r="L23" s="23">
        <v>1.9440853249666665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0.024125186</v>
      </c>
      <c r="S23" s="22">
        <v>0.534801561</v>
      </c>
      <c r="T23" s="22">
        <v>0</v>
      </c>
      <c r="U23" s="22">
        <v>0</v>
      </c>
      <c r="V23" s="23">
        <v>0.39234877500000004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0.010208862666666667</v>
      </c>
      <c r="AC23" s="22">
        <v>0.060052133333333334</v>
      </c>
      <c r="AD23" s="22">
        <v>0</v>
      </c>
      <c r="AE23" s="22">
        <v>0</v>
      </c>
      <c r="AF23" s="23">
        <v>0.05464744800000001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0.3636156674666667</v>
      </c>
      <c r="AW23" s="22">
        <v>1.5708794502102603</v>
      </c>
      <c r="AX23" s="22">
        <v>0</v>
      </c>
      <c r="AY23" s="22">
        <v>0</v>
      </c>
      <c r="AZ23" s="23">
        <v>24.508560857699997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0.026422938666666666</v>
      </c>
      <c r="BG23" s="22">
        <v>3.603128</v>
      </c>
      <c r="BH23" s="22">
        <v>0</v>
      </c>
      <c r="BI23" s="22">
        <v>0</v>
      </c>
      <c r="BJ23" s="23">
        <v>1.6096166158666667</v>
      </c>
      <c r="BK23" s="24">
        <f t="shared" si="3"/>
        <v>50.189801727343585</v>
      </c>
    </row>
    <row r="24" spans="1:63" s="25" customFormat="1" ht="1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0.055566381399999996</v>
      </c>
      <c r="I24" s="22">
        <v>0</v>
      </c>
      <c r="J24" s="22">
        <v>0</v>
      </c>
      <c r="K24" s="22">
        <v>0</v>
      </c>
      <c r="L24" s="23">
        <v>1.7778443093333334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0.031202822</v>
      </c>
      <c r="S24" s="22">
        <v>0</v>
      </c>
      <c r="T24" s="22">
        <v>0</v>
      </c>
      <c r="U24" s="22">
        <v>0</v>
      </c>
      <c r="V24" s="23">
        <v>1.0332512273333334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0.08170954466666666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0.060188694999999987</v>
      </c>
      <c r="AW24" s="22">
        <v>0.6608740338885922</v>
      </c>
      <c r="AX24" s="22">
        <v>0</v>
      </c>
      <c r="AY24" s="22">
        <v>0</v>
      </c>
      <c r="AZ24" s="23">
        <v>19.739865905866665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0.02650133353333333</v>
      </c>
      <c r="BG24" s="22">
        <v>0</v>
      </c>
      <c r="BH24" s="22">
        <v>0</v>
      </c>
      <c r="BI24" s="22">
        <v>0</v>
      </c>
      <c r="BJ24" s="23">
        <v>0.3604833</v>
      </c>
      <c r="BK24" s="24">
        <f t="shared" si="3"/>
        <v>23.82748755302192</v>
      </c>
    </row>
    <row r="25" spans="1:63" s="25" customFormat="1" ht="1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0.13219768973333335</v>
      </c>
      <c r="I25" s="22">
        <v>110.81625752666667</v>
      </c>
      <c r="J25" s="22">
        <v>0</v>
      </c>
      <c r="K25" s="22">
        <v>0</v>
      </c>
      <c r="L25" s="23">
        <v>14.405475647433331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0.07163028993333334</v>
      </c>
      <c r="S25" s="22">
        <v>9.366865</v>
      </c>
      <c r="T25" s="22">
        <v>0</v>
      </c>
      <c r="U25" s="22">
        <v>0</v>
      </c>
      <c r="V25" s="23">
        <v>0.28787498433333336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0.034792716</v>
      </c>
      <c r="AC25" s="22">
        <v>0</v>
      </c>
      <c r="AD25" s="22">
        <v>0</v>
      </c>
      <c r="AE25" s="22">
        <v>0</v>
      </c>
      <c r="AF25" s="23">
        <v>1.1112544971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0.16958719430000002</v>
      </c>
      <c r="AW25" s="22">
        <v>9.550494948860138</v>
      </c>
      <c r="AX25" s="22">
        <v>0</v>
      </c>
      <c r="AY25" s="22">
        <v>0</v>
      </c>
      <c r="AZ25" s="23">
        <v>11.030440059766667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0.23187000929999996</v>
      </c>
      <c r="BG25" s="22">
        <v>4.3490895</v>
      </c>
      <c r="BH25" s="22">
        <v>0</v>
      </c>
      <c r="BI25" s="22">
        <v>0</v>
      </c>
      <c r="BJ25" s="23">
        <v>0.109552379</v>
      </c>
      <c r="BK25" s="24">
        <f t="shared" si="3"/>
        <v>161.66738244242683</v>
      </c>
    </row>
    <row r="26" spans="1:63" s="25" customFormat="1" ht="1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0.15650072850000002</v>
      </c>
      <c r="I26" s="22">
        <v>132.723874269</v>
      </c>
      <c r="J26" s="22">
        <v>0</v>
      </c>
      <c r="K26" s="22">
        <v>0</v>
      </c>
      <c r="L26" s="23">
        <v>4.3391330241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0.06937575563333331</v>
      </c>
      <c r="S26" s="22">
        <v>0.7433471710000001</v>
      </c>
      <c r="T26" s="22">
        <v>0</v>
      </c>
      <c r="U26" s="22">
        <v>0</v>
      </c>
      <c r="V26" s="23">
        <v>1.1036366110000007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0.023650210333333335</v>
      </c>
      <c r="AC26" s="22">
        <v>0</v>
      </c>
      <c r="AD26" s="22">
        <v>0</v>
      </c>
      <c r="AE26" s="22">
        <v>0</v>
      </c>
      <c r="AF26" s="23">
        <v>0.04730041866666666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0.024894946666666667</v>
      </c>
      <c r="AM26" s="22">
        <v>0</v>
      </c>
      <c r="AN26" s="22">
        <v>0</v>
      </c>
      <c r="AO26" s="22">
        <v>0</v>
      </c>
      <c r="AP26" s="23">
        <v>0.024894946666666667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0.044188531333333336</v>
      </c>
      <c r="AW26" s="22">
        <v>0.18048836346111732</v>
      </c>
      <c r="AX26" s="22">
        <v>0</v>
      </c>
      <c r="AY26" s="22">
        <v>0</v>
      </c>
      <c r="AZ26" s="23">
        <v>8.997021277866665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0.006846111833333334</v>
      </c>
      <c r="BG26" s="22">
        <v>0</v>
      </c>
      <c r="BH26" s="22">
        <v>0</v>
      </c>
      <c r="BI26" s="22">
        <v>0</v>
      </c>
      <c r="BJ26" s="23">
        <v>0</v>
      </c>
      <c r="BK26" s="24">
        <f t="shared" si="3"/>
        <v>148.48515236606113</v>
      </c>
    </row>
    <row r="27" spans="1:63" s="25" customFormat="1" ht="1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0.5257122171666668</v>
      </c>
      <c r="I27" s="22">
        <v>3.2122068760999998</v>
      </c>
      <c r="J27" s="22">
        <v>0</v>
      </c>
      <c r="K27" s="22">
        <v>0</v>
      </c>
      <c r="L27" s="23">
        <v>14.4020192992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0.34188376130000003</v>
      </c>
      <c r="S27" s="22">
        <v>1.4430642875</v>
      </c>
      <c r="T27" s="22">
        <v>0</v>
      </c>
      <c r="U27" s="22">
        <v>0</v>
      </c>
      <c r="V27" s="23">
        <v>7.493741490433334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0.03718666126666667</v>
      </c>
      <c r="AC27" s="22">
        <v>0</v>
      </c>
      <c r="AD27" s="22">
        <v>0</v>
      </c>
      <c r="AE27" s="22">
        <v>0</v>
      </c>
      <c r="AF27" s="23">
        <v>0.09095125600000001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0.0005167684999999999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3.0440557461333335</v>
      </c>
      <c r="AW27" s="22">
        <v>14.44777237468696</v>
      </c>
      <c r="AX27" s="22">
        <v>0.5167685</v>
      </c>
      <c r="AY27" s="22">
        <v>0</v>
      </c>
      <c r="AZ27" s="23">
        <v>32.52317710246666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1.3716250287333336</v>
      </c>
      <c r="BG27" s="22">
        <v>0.2738769695333334</v>
      </c>
      <c r="BH27" s="22">
        <v>0</v>
      </c>
      <c r="BI27" s="22">
        <v>0</v>
      </c>
      <c r="BJ27" s="23">
        <v>17.116001332800003</v>
      </c>
      <c r="BK27" s="24">
        <f t="shared" si="3"/>
        <v>96.8405596718203</v>
      </c>
    </row>
    <row r="28" spans="1:63" s="25" customFormat="1" ht="1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0.17895259679999997</v>
      </c>
      <c r="I28" s="22">
        <v>105.865539882</v>
      </c>
      <c r="J28" s="22">
        <v>0</v>
      </c>
      <c r="K28" s="22">
        <v>0</v>
      </c>
      <c r="L28" s="23">
        <v>5.287575684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0.00311547</v>
      </c>
      <c r="S28" s="22">
        <v>0</v>
      </c>
      <c r="T28" s="22">
        <v>0</v>
      </c>
      <c r="U28" s="22">
        <v>0</v>
      </c>
      <c r="V28" s="23">
        <v>6.23094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0.0012400166666666664</v>
      </c>
      <c r="AC28" s="22">
        <v>0</v>
      </c>
      <c r="AD28" s="22">
        <v>0</v>
      </c>
      <c r="AE28" s="22">
        <v>0</v>
      </c>
      <c r="AF28" s="23">
        <v>0.0372005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0.057120791233333336</v>
      </c>
      <c r="AW28" s="22">
        <v>6.696089999992468</v>
      </c>
      <c r="AX28" s="22">
        <v>0</v>
      </c>
      <c r="AY28" s="22">
        <v>0</v>
      </c>
      <c r="AZ28" s="23">
        <v>6.182083519366667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0.07010335013333333</v>
      </c>
      <c r="BG28" s="22">
        <v>0</v>
      </c>
      <c r="BH28" s="22">
        <v>0</v>
      </c>
      <c r="BI28" s="22">
        <v>0</v>
      </c>
      <c r="BJ28" s="23">
        <v>0.07968421366666667</v>
      </c>
      <c r="BK28" s="24">
        <f t="shared" si="3"/>
        <v>130.68964602385913</v>
      </c>
    </row>
    <row r="29" spans="1:63" s="25" customFormat="1" ht="1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0.33040093856666664</v>
      </c>
      <c r="I29" s="22">
        <v>0.9957383683333335</v>
      </c>
      <c r="J29" s="22">
        <v>0</v>
      </c>
      <c r="K29" s="22">
        <v>0</v>
      </c>
      <c r="L29" s="23">
        <v>9.396774001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0.05735514283333333</v>
      </c>
      <c r="S29" s="22">
        <v>0</v>
      </c>
      <c r="T29" s="22">
        <v>0</v>
      </c>
      <c r="U29" s="22">
        <v>0</v>
      </c>
      <c r="V29" s="23">
        <v>0.4335970333333333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0.030672834133333337</v>
      </c>
      <c r="AC29" s="22">
        <v>0</v>
      </c>
      <c r="AD29" s="22">
        <v>0</v>
      </c>
      <c r="AE29" s="22">
        <v>0</v>
      </c>
      <c r="AF29" s="23">
        <v>0.281085392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0.49187513656666676</v>
      </c>
      <c r="AW29" s="22">
        <v>2.669610833580982</v>
      </c>
      <c r="AX29" s="22">
        <v>0</v>
      </c>
      <c r="AY29" s="22">
        <v>0</v>
      </c>
      <c r="AZ29" s="23">
        <v>15.084618110200001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0.1126499027</v>
      </c>
      <c r="BG29" s="22">
        <v>0.4536771313</v>
      </c>
      <c r="BH29" s="22">
        <v>0</v>
      </c>
      <c r="BI29" s="22">
        <v>0</v>
      </c>
      <c r="BJ29" s="23">
        <v>1.0110307996333334</v>
      </c>
      <c r="BK29" s="24">
        <f t="shared" si="3"/>
        <v>31.349085624180983</v>
      </c>
    </row>
    <row r="30" spans="1:63" s="25" customFormat="1" ht="1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0.16055537516666668</v>
      </c>
      <c r="I30" s="22">
        <v>104.23213149743333</v>
      </c>
      <c r="J30" s="22">
        <v>0</v>
      </c>
      <c r="K30" s="22">
        <v>0</v>
      </c>
      <c r="L30" s="23">
        <v>93.85742946079999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0.13049360210000005</v>
      </c>
      <c r="S30" s="22">
        <v>13.838224456766667</v>
      </c>
      <c r="T30" s="22">
        <v>0</v>
      </c>
      <c r="U30" s="22">
        <v>0</v>
      </c>
      <c r="V30" s="23">
        <v>4.8626770095000005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0.0055316984999999996</v>
      </c>
      <c r="AC30" s="22">
        <v>0.012292663333333334</v>
      </c>
      <c r="AD30" s="22">
        <v>0</v>
      </c>
      <c r="AE30" s="22">
        <v>0</v>
      </c>
      <c r="AF30" s="23">
        <v>0.5344109064666666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0.0030731658333333334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0.4105872477333333</v>
      </c>
      <c r="AW30" s="22">
        <v>11.682332598351556</v>
      </c>
      <c r="AX30" s="22">
        <v>0</v>
      </c>
      <c r="AY30" s="22">
        <v>0</v>
      </c>
      <c r="AZ30" s="23">
        <v>21.980468265333336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0.10834212953333332</v>
      </c>
      <c r="BG30" s="22">
        <v>0</v>
      </c>
      <c r="BH30" s="22">
        <v>0</v>
      </c>
      <c r="BI30" s="22">
        <v>0</v>
      </c>
      <c r="BJ30" s="23">
        <v>1.1186323633333333</v>
      </c>
      <c r="BK30" s="24">
        <f t="shared" si="3"/>
        <v>252.93718244018493</v>
      </c>
    </row>
    <row r="31" spans="1:63" s="25" customFormat="1" ht="1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0.12703923849999998</v>
      </c>
      <c r="I31" s="22">
        <v>1.1246965599999998</v>
      </c>
      <c r="J31" s="22">
        <v>0</v>
      </c>
      <c r="K31" s="22">
        <v>0</v>
      </c>
      <c r="L31" s="23">
        <v>1.6367051616000003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0.22641760046666667</v>
      </c>
      <c r="S31" s="22">
        <v>7.0414928049666665</v>
      </c>
      <c r="T31" s="22">
        <v>0</v>
      </c>
      <c r="U31" s="22">
        <v>0</v>
      </c>
      <c r="V31" s="23">
        <v>5.433245768900001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0.011996378333333333</v>
      </c>
      <c r="AC31" s="22">
        <v>0</v>
      </c>
      <c r="AD31" s="22">
        <v>0</v>
      </c>
      <c r="AE31" s="22">
        <v>0</v>
      </c>
      <c r="AF31" s="23">
        <v>0.07615092333333331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1.1640008294333333</v>
      </c>
      <c r="AW31" s="22">
        <v>2.6159286012781493</v>
      </c>
      <c r="AX31" s="22">
        <v>0</v>
      </c>
      <c r="AY31" s="22">
        <v>0</v>
      </c>
      <c r="AZ31" s="23">
        <v>14.323432946266664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1.4479737695999997</v>
      </c>
      <c r="BG31" s="22">
        <v>1.5231366174000003</v>
      </c>
      <c r="BH31" s="22">
        <v>0</v>
      </c>
      <c r="BI31" s="22">
        <v>0</v>
      </c>
      <c r="BJ31" s="23">
        <v>5.674546169266666</v>
      </c>
      <c r="BK31" s="24">
        <f t="shared" si="3"/>
        <v>42.42676336934481</v>
      </c>
    </row>
    <row r="32" spans="1:63" s="25" customFormat="1" ht="1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0.11251912966666666</v>
      </c>
      <c r="I32" s="22">
        <v>54.81504745233333</v>
      </c>
      <c r="J32" s="22">
        <v>0</v>
      </c>
      <c r="K32" s="22">
        <v>0</v>
      </c>
      <c r="L32" s="23">
        <v>49.08384796733334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0.0632076254</v>
      </c>
      <c r="S32" s="22">
        <v>0.03075886666666667</v>
      </c>
      <c r="T32" s="22">
        <v>0</v>
      </c>
      <c r="U32" s="22">
        <v>0</v>
      </c>
      <c r="V32" s="23">
        <v>0.4591745134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0.044085696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0.006123013333333333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0.2690285814</v>
      </c>
      <c r="AW32" s="22">
        <v>2.536172573700561</v>
      </c>
      <c r="AX32" s="22">
        <v>0</v>
      </c>
      <c r="AY32" s="22">
        <v>0</v>
      </c>
      <c r="AZ32" s="23">
        <v>8.671849220499999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0.14492719059999998</v>
      </c>
      <c r="BG32" s="22">
        <v>0</v>
      </c>
      <c r="BH32" s="22">
        <v>0</v>
      </c>
      <c r="BI32" s="22">
        <v>0</v>
      </c>
      <c r="BJ32" s="23">
        <v>2.5011432440999997</v>
      </c>
      <c r="BK32" s="24">
        <f t="shared" si="3"/>
        <v>118.73788507443388</v>
      </c>
    </row>
    <row r="33" spans="1:63" s="25" customFormat="1" ht="1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0.24815489983333333</v>
      </c>
      <c r="I33" s="22">
        <v>354.17981355796667</v>
      </c>
      <c r="J33" s="22">
        <v>0</v>
      </c>
      <c r="K33" s="22">
        <v>0</v>
      </c>
      <c r="L33" s="23">
        <v>23.38636627083333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0.06446378750000001</v>
      </c>
      <c r="S33" s="22">
        <v>1.159120293333333</v>
      </c>
      <c r="T33" s="22">
        <v>0</v>
      </c>
      <c r="U33" s="22">
        <v>0</v>
      </c>
      <c r="V33" s="23">
        <v>2.2312742763666673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1.2222634437666664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0.4805987936333333</v>
      </c>
      <c r="AW33" s="22">
        <v>1.2247202176464906</v>
      </c>
      <c r="AX33" s="22">
        <v>0</v>
      </c>
      <c r="AY33" s="22">
        <v>0</v>
      </c>
      <c r="AZ33" s="23">
        <v>12.602503742199998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0.10720173233333333</v>
      </c>
      <c r="BG33" s="22">
        <v>0</v>
      </c>
      <c r="BH33" s="22">
        <v>0</v>
      </c>
      <c r="BI33" s="22">
        <v>0</v>
      </c>
      <c r="BJ33" s="23">
        <v>25.7417593682</v>
      </c>
      <c r="BK33" s="24">
        <f t="shared" si="3"/>
        <v>422.64824038361314</v>
      </c>
    </row>
    <row r="34" spans="1:63" s="25" customFormat="1" ht="1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0.0503159352</v>
      </c>
      <c r="I34" s="22">
        <v>93.04163199999999</v>
      </c>
      <c r="J34" s="22">
        <v>0</v>
      </c>
      <c r="K34" s="22">
        <v>0</v>
      </c>
      <c r="L34" s="23">
        <v>5.755977715566667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0.007473935533333333</v>
      </c>
      <c r="S34" s="22">
        <v>0</v>
      </c>
      <c r="T34" s="22">
        <v>0</v>
      </c>
      <c r="U34" s="22">
        <v>0</v>
      </c>
      <c r="V34" s="23">
        <v>0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0.023155819333333334</v>
      </c>
      <c r="AC34" s="22">
        <v>0</v>
      </c>
      <c r="AD34" s="22">
        <v>0</v>
      </c>
      <c r="AE34" s="22">
        <v>0</v>
      </c>
      <c r="AF34" s="23">
        <v>0.05849891200000001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0.40711039239999997</v>
      </c>
      <c r="AW34" s="22">
        <v>1.121216959462089</v>
      </c>
      <c r="AX34" s="22">
        <v>0</v>
      </c>
      <c r="AY34" s="22">
        <v>0</v>
      </c>
      <c r="AZ34" s="23">
        <v>34.89866844823334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0.01889027366666667</v>
      </c>
      <c r="BG34" s="22">
        <v>0</v>
      </c>
      <c r="BH34" s="22">
        <v>0</v>
      </c>
      <c r="BI34" s="22">
        <v>0</v>
      </c>
      <c r="BJ34" s="23">
        <v>0.23155819333333336</v>
      </c>
      <c r="BK34" s="24">
        <f t="shared" si="3"/>
        <v>135.61449858472878</v>
      </c>
    </row>
    <row r="35" spans="1:63" s="25" customFormat="1" ht="1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0.08175136766666666</v>
      </c>
      <c r="I35" s="22">
        <v>114.77273583376667</v>
      </c>
      <c r="J35" s="22">
        <v>0</v>
      </c>
      <c r="K35" s="22">
        <v>0</v>
      </c>
      <c r="L35" s="23">
        <v>13.567224999266667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0.04901930623333333</v>
      </c>
      <c r="S35" s="22">
        <v>0</v>
      </c>
      <c r="T35" s="22">
        <v>0</v>
      </c>
      <c r="U35" s="22">
        <v>0</v>
      </c>
      <c r="V35" s="23">
        <v>0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0.019435439999999995</v>
      </c>
      <c r="AC35" s="22">
        <v>0</v>
      </c>
      <c r="AD35" s="22">
        <v>0</v>
      </c>
      <c r="AE35" s="22">
        <v>0</v>
      </c>
      <c r="AF35" s="23">
        <v>0.030367875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0.06071158030000001</v>
      </c>
      <c r="AW35" s="22">
        <v>0.3522673499300826</v>
      </c>
      <c r="AX35" s="22">
        <v>0</v>
      </c>
      <c r="AY35" s="22">
        <v>0</v>
      </c>
      <c r="AZ35" s="23">
        <v>3.6376322715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0.032798280299999996</v>
      </c>
      <c r="BG35" s="22">
        <v>0</v>
      </c>
      <c r="BH35" s="22">
        <v>0</v>
      </c>
      <c r="BI35" s="22">
        <v>0</v>
      </c>
      <c r="BJ35" s="23">
        <v>2.186487</v>
      </c>
      <c r="BK35" s="24">
        <f aca="true" t="shared" si="4" ref="BK35:BK44">SUM(C35:BJ35)</f>
        <v>134.7904313039634</v>
      </c>
    </row>
    <row r="36" spans="1:63" s="25" customFormat="1" ht="1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0.5748192191333334</v>
      </c>
      <c r="I36" s="22">
        <v>10.808595546233335</v>
      </c>
      <c r="J36" s="22">
        <v>0</v>
      </c>
      <c r="K36" s="22">
        <v>0</v>
      </c>
      <c r="L36" s="23">
        <v>10.3921228347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0.5461532344666666</v>
      </c>
      <c r="S36" s="22">
        <v>0.025143108333333334</v>
      </c>
      <c r="T36" s="22">
        <v>0</v>
      </c>
      <c r="U36" s="22">
        <v>0</v>
      </c>
      <c r="V36" s="23">
        <v>6.0122251819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0.03284040100000001</v>
      </c>
      <c r="AC36" s="22">
        <v>0</v>
      </c>
      <c r="AD36" s="22">
        <v>0</v>
      </c>
      <c r="AE36" s="22">
        <v>0</v>
      </c>
      <c r="AF36" s="23">
        <v>0.4557849593333333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0.028859746333333332</v>
      </c>
      <c r="AM36" s="22">
        <v>0</v>
      </c>
      <c r="AN36" s="22">
        <v>0</v>
      </c>
      <c r="AO36" s="22">
        <v>0</v>
      </c>
      <c r="AP36" s="23">
        <v>0.20002789699999998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3.548246887766666</v>
      </c>
      <c r="AW36" s="22">
        <v>8.505267641019856</v>
      </c>
      <c r="AX36" s="22">
        <v>0.09951636666666666</v>
      </c>
      <c r="AY36" s="22">
        <v>0</v>
      </c>
      <c r="AZ36" s="23">
        <v>23.140603937799998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2.6843507120333325</v>
      </c>
      <c r="BG36" s="22">
        <v>15.018457741033336</v>
      </c>
      <c r="BH36" s="22">
        <v>0</v>
      </c>
      <c r="BI36" s="22">
        <v>0</v>
      </c>
      <c r="BJ36" s="23">
        <v>27.210839509166668</v>
      </c>
      <c r="BK36" s="24">
        <f t="shared" si="4"/>
        <v>109.28385492391985</v>
      </c>
    </row>
    <row r="37" spans="1:63" s="25" customFormat="1" ht="1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0.10443355109999998</v>
      </c>
      <c r="I37" s="22">
        <v>22.965404160000002</v>
      </c>
      <c r="J37" s="22">
        <v>0</v>
      </c>
      <c r="K37" s="22">
        <v>0</v>
      </c>
      <c r="L37" s="23">
        <v>3.524441856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0.020735121800000006</v>
      </c>
      <c r="S37" s="22">
        <v>0</v>
      </c>
      <c r="T37" s="22">
        <v>0</v>
      </c>
      <c r="U37" s="22">
        <v>0</v>
      </c>
      <c r="V37" s="23">
        <v>10.689652359666661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0.051441745</v>
      </c>
      <c r="AC37" s="22">
        <v>0</v>
      </c>
      <c r="AD37" s="22">
        <v>0</v>
      </c>
      <c r="AE37" s="22">
        <v>0</v>
      </c>
      <c r="AF37" s="23">
        <v>0.012103939999999999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0.0208187768</v>
      </c>
      <c r="AW37" s="22">
        <v>9.247410160132032</v>
      </c>
      <c r="AX37" s="22">
        <v>0</v>
      </c>
      <c r="AY37" s="22">
        <v>0</v>
      </c>
      <c r="AZ37" s="23">
        <v>5.6604369560666665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0.0188156316</v>
      </c>
      <c r="BG37" s="22">
        <v>0</v>
      </c>
      <c r="BH37" s="22">
        <v>0</v>
      </c>
      <c r="BI37" s="22">
        <v>0</v>
      </c>
      <c r="BJ37" s="23">
        <v>0.64150882</v>
      </c>
      <c r="BK37" s="24">
        <f t="shared" si="4"/>
        <v>52.957203078165364</v>
      </c>
    </row>
    <row r="38" spans="1:63" s="25" customFormat="1" ht="15">
      <c r="A38" s="20"/>
      <c r="B38" s="7" t="s">
        <v>119</v>
      </c>
      <c r="C38" s="21">
        <v>0</v>
      </c>
      <c r="D38" s="22">
        <v>5.788931666666667</v>
      </c>
      <c r="E38" s="22">
        <v>0</v>
      </c>
      <c r="F38" s="22">
        <v>0</v>
      </c>
      <c r="G38" s="23">
        <v>0</v>
      </c>
      <c r="H38" s="21">
        <v>0.15116558759999998</v>
      </c>
      <c r="I38" s="22">
        <v>0</v>
      </c>
      <c r="J38" s="22">
        <v>0</v>
      </c>
      <c r="K38" s="22">
        <v>0</v>
      </c>
      <c r="L38" s="23">
        <v>0.17575196540000002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0.066182517</v>
      </c>
      <c r="S38" s="22">
        <v>0</v>
      </c>
      <c r="T38" s="22">
        <v>0</v>
      </c>
      <c r="U38" s="22">
        <v>0</v>
      </c>
      <c r="V38" s="23">
        <v>0.046311453333333336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0.7180211515333333</v>
      </c>
      <c r="AC38" s="22">
        <v>0.07930820333333333</v>
      </c>
      <c r="AD38" s="22">
        <v>0</v>
      </c>
      <c r="AE38" s="22">
        <v>0</v>
      </c>
      <c r="AF38" s="23">
        <v>2.5464731116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0.022668563066666664</v>
      </c>
      <c r="AM38" s="22">
        <v>0</v>
      </c>
      <c r="AN38" s="22">
        <v>0</v>
      </c>
      <c r="AO38" s="22">
        <v>0</v>
      </c>
      <c r="AP38" s="23">
        <v>0.06797846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0.4605929516</v>
      </c>
      <c r="AW38" s="22">
        <v>3.0942578683212343</v>
      </c>
      <c r="AX38" s="22">
        <v>0</v>
      </c>
      <c r="AY38" s="22">
        <v>0</v>
      </c>
      <c r="AZ38" s="23">
        <v>23.221997093400002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0.10729266926666664</v>
      </c>
      <c r="BG38" s="22">
        <v>1.6994615</v>
      </c>
      <c r="BH38" s="22">
        <v>0</v>
      </c>
      <c r="BI38" s="22">
        <v>0</v>
      </c>
      <c r="BJ38" s="23">
        <v>0.20393538</v>
      </c>
      <c r="BK38" s="24">
        <f t="shared" si="4"/>
        <v>38.45033014212124</v>
      </c>
    </row>
    <row r="39" spans="1:63" s="25" customFormat="1" ht="1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0.0565140385</v>
      </c>
      <c r="I39" s="22">
        <v>9.1151675</v>
      </c>
      <c r="J39" s="22">
        <v>0</v>
      </c>
      <c r="K39" s="22">
        <v>0</v>
      </c>
      <c r="L39" s="23">
        <v>13.865037800066665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0.03039378116666666</v>
      </c>
      <c r="S39" s="22">
        <v>0</v>
      </c>
      <c r="T39" s="22">
        <v>0</v>
      </c>
      <c r="U39" s="22">
        <v>0</v>
      </c>
      <c r="V39" s="23">
        <v>0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0.027836654666666665</v>
      </c>
      <c r="AC39" s="22">
        <v>0</v>
      </c>
      <c r="AD39" s="22">
        <v>0</v>
      </c>
      <c r="AE39" s="22">
        <v>0</v>
      </c>
      <c r="AF39" s="23">
        <v>0.05038434503333333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0.0006051446666666668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0.03629657709999999</v>
      </c>
      <c r="AW39" s="22">
        <v>3.138385389715397</v>
      </c>
      <c r="AX39" s="22">
        <v>0</v>
      </c>
      <c r="AY39" s="22">
        <v>0</v>
      </c>
      <c r="AZ39" s="23">
        <v>21.194667442033342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0.021785208</v>
      </c>
      <c r="BG39" s="22">
        <v>0</v>
      </c>
      <c r="BH39" s="22">
        <v>0</v>
      </c>
      <c r="BI39" s="22">
        <v>0</v>
      </c>
      <c r="BJ39" s="23">
        <v>0.8713962171333336</v>
      </c>
      <c r="BK39" s="24">
        <f>SUM(C39:BJ39)</f>
        <v>48.40847009808206</v>
      </c>
    </row>
    <row r="40" spans="1:63" s="25" customFormat="1" ht="1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0.25456398776666667</v>
      </c>
      <c r="I40" s="22">
        <v>1.1561559404000001</v>
      </c>
      <c r="J40" s="22">
        <v>4.40647515</v>
      </c>
      <c r="K40" s="22">
        <v>0</v>
      </c>
      <c r="L40" s="23">
        <v>3.6490994972666666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0.4835319242666668</v>
      </c>
      <c r="S40" s="22">
        <v>0.9032661969</v>
      </c>
      <c r="T40" s="22">
        <v>2.289078</v>
      </c>
      <c r="U40" s="22">
        <v>0</v>
      </c>
      <c r="V40" s="23">
        <v>9.689403959200002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0.029553201333333334</v>
      </c>
      <c r="AC40" s="22">
        <v>0.05683308333333334</v>
      </c>
      <c r="AD40" s="22">
        <v>0</v>
      </c>
      <c r="AE40" s="22">
        <v>0</v>
      </c>
      <c r="AF40" s="23">
        <v>0.04546646666666667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0.006251638666666667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2.5116535218666667</v>
      </c>
      <c r="AW40" s="22">
        <v>3.590276278614148</v>
      </c>
      <c r="AX40" s="22">
        <v>0</v>
      </c>
      <c r="AY40" s="22">
        <v>0</v>
      </c>
      <c r="AZ40" s="23">
        <v>12.452713318599997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2.4515323172333336</v>
      </c>
      <c r="BG40" s="22">
        <v>9.0148875011</v>
      </c>
      <c r="BH40" s="22">
        <v>0.05683308333333334</v>
      </c>
      <c r="BI40" s="22">
        <v>0</v>
      </c>
      <c r="BJ40" s="23">
        <v>10.488856084533333</v>
      </c>
      <c r="BK40" s="24">
        <f t="shared" si="4"/>
        <v>63.53643115108081</v>
      </c>
    </row>
    <row r="41" spans="1:63" s="25" customFormat="1" ht="15">
      <c r="A41" s="20"/>
      <c r="B41" s="7" t="s">
        <v>122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0.06494720266666668</v>
      </c>
      <c r="I41" s="22">
        <v>6.86062</v>
      </c>
      <c r="J41" s="22">
        <v>0</v>
      </c>
      <c r="K41" s="22">
        <v>0</v>
      </c>
      <c r="L41" s="23">
        <v>1.40985741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0.012577803333333333</v>
      </c>
      <c r="S41" s="22">
        <v>2.9729353333333335</v>
      </c>
      <c r="T41" s="22">
        <v>0</v>
      </c>
      <c r="U41" s="22">
        <v>0</v>
      </c>
      <c r="V41" s="23">
        <v>0.00971921166666667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0.05806388813333334</v>
      </c>
      <c r="AC41" s="22">
        <v>0.034195590000000005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0.07169550039999997</v>
      </c>
      <c r="AW41" s="22">
        <v>8.050743325925417</v>
      </c>
      <c r="AX41" s="22">
        <v>0</v>
      </c>
      <c r="AY41" s="22">
        <v>0</v>
      </c>
      <c r="AZ41" s="23">
        <v>2.535966633233333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0.025076765999999997</v>
      </c>
      <c r="BG41" s="22">
        <v>0</v>
      </c>
      <c r="BH41" s="22">
        <v>0</v>
      </c>
      <c r="BI41" s="22">
        <v>0</v>
      </c>
      <c r="BJ41" s="23">
        <v>1.3859379376333334</v>
      </c>
      <c r="BK41" s="24">
        <f t="shared" si="4"/>
        <v>23.49233660232542</v>
      </c>
    </row>
    <row r="42" spans="1:63" s="25" customFormat="1" ht="1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0.05684805463333333</v>
      </c>
      <c r="I42" s="22">
        <v>114.84980725140001</v>
      </c>
      <c r="J42" s="22">
        <v>0</v>
      </c>
      <c r="K42" s="22">
        <v>0</v>
      </c>
      <c r="L42" s="23">
        <v>6.161854746533334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0.015756784333333333</v>
      </c>
      <c r="S42" s="22">
        <v>0</v>
      </c>
      <c r="T42" s="22">
        <v>0</v>
      </c>
      <c r="U42" s="22">
        <v>0</v>
      </c>
      <c r="V42" s="23">
        <v>0.6060301666666666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0.007240747</v>
      </c>
      <c r="AC42" s="22">
        <v>0</v>
      </c>
      <c r="AD42" s="22">
        <v>0</v>
      </c>
      <c r="AE42" s="22">
        <v>0</v>
      </c>
      <c r="AF42" s="23">
        <v>0.021722225999999997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0.004827161333333333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0.10254097473333337</v>
      </c>
      <c r="AW42" s="22">
        <v>0.03016975805465847</v>
      </c>
      <c r="AX42" s="22">
        <v>0</v>
      </c>
      <c r="AY42" s="22">
        <v>0</v>
      </c>
      <c r="AZ42" s="23">
        <v>10.981832551333333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0.03646874653333331</v>
      </c>
      <c r="BG42" s="22">
        <v>0</v>
      </c>
      <c r="BH42" s="22">
        <v>0</v>
      </c>
      <c r="BI42" s="22">
        <v>0</v>
      </c>
      <c r="BJ42" s="23">
        <v>1.2671422752</v>
      </c>
      <c r="BK42" s="24">
        <f t="shared" si="4"/>
        <v>134.14224144375467</v>
      </c>
    </row>
    <row r="43" spans="1:63" s="25" customFormat="1" ht="1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0.10863278056666664</v>
      </c>
      <c r="I43" s="22">
        <v>28.088285511633334</v>
      </c>
      <c r="J43" s="22">
        <v>0</v>
      </c>
      <c r="K43" s="22">
        <v>0</v>
      </c>
      <c r="L43" s="23">
        <v>6.313163694933333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0.068642288</v>
      </c>
      <c r="S43" s="22">
        <v>0</v>
      </c>
      <c r="T43" s="22">
        <v>0</v>
      </c>
      <c r="U43" s="22">
        <v>0</v>
      </c>
      <c r="V43" s="23">
        <v>0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0.0029976041666666666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0.7008451556333333</v>
      </c>
      <c r="AW43" s="22">
        <v>0.5881322585042652</v>
      </c>
      <c r="AX43" s="22">
        <v>0</v>
      </c>
      <c r="AY43" s="22">
        <v>0</v>
      </c>
      <c r="AZ43" s="23">
        <v>8.747771344933334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0.017385209099999997</v>
      </c>
      <c r="BG43" s="22">
        <v>0</v>
      </c>
      <c r="BH43" s="22">
        <v>0</v>
      </c>
      <c r="BI43" s="22">
        <v>0</v>
      </c>
      <c r="BJ43" s="23">
        <v>1.1907315909333334</v>
      </c>
      <c r="BK43" s="24">
        <f t="shared" si="4"/>
        <v>45.82658743840426</v>
      </c>
    </row>
    <row r="44" spans="1:63" s="25" customFormat="1" ht="1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26.348235643800006</v>
      </c>
      <c r="I44" s="22">
        <v>70.44468599996665</v>
      </c>
      <c r="J44" s="22">
        <v>0</v>
      </c>
      <c r="K44" s="22">
        <v>0</v>
      </c>
      <c r="L44" s="23">
        <v>34.1053467709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0.010235552666666665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0.021582377999999996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0.0681043928</v>
      </c>
      <c r="AW44" s="22">
        <v>0</v>
      </c>
      <c r="AX44" s="22">
        <v>0</v>
      </c>
      <c r="AY44" s="22">
        <v>0</v>
      </c>
      <c r="AZ44" s="23">
        <v>1.42683499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0.0005995104999999998</v>
      </c>
      <c r="BG44" s="22">
        <v>0</v>
      </c>
      <c r="BH44" s="22">
        <v>0</v>
      </c>
      <c r="BI44" s="22">
        <v>0</v>
      </c>
      <c r="BJ44" s="23">
        <v>1.199021</v>
      </c>
      <c r="BK44" s="24">
        <f t="shared" si="4"/>
        <v>133.62464623863332</v>
      </c>
    </row>
    <row r="45" spans="1:63" s="25" customFormat="1" ht="1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0.37451416463333337</v>
      </c>
      <c r="I45" s="22">
        <v>5.874502859933333</v>
      </c>
      <c r="J45" s="22">
        <v>1.28836375</v>
      </c>
      <c r="K45" s="22">
        <v>0</v>
      </c>
      <c r="L45" s="23">
        <v>5.7895288496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0.38286072886666656</v>
      </c>
      <c r="S45" s="22">
        <v>0.02061382</v>
      </c>
      <c r="T45" s="22">
        <v>0.1030691</v>
      </c>
      <c r="U45" s="22">
        <v>0</v>
      </c>
      <c r="V45" s="23">
        <v>4.9900415761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0.035333393133333335</v>
      </c>
      <c r="AC45" s="22">
        <v>1.0211963333333334</v>
      </c>
      <c r="AD45" s="22">
        <v>0</v>
      </c>
      <c r="AE45" s="22">
        <v>0</v>
      </c>
      <c r="AF45" s="23">
        <v>0.07148374333333334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0.006127178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1.4501504681000001</v>
      </c>
      <c r="AW45" s="22">
        <v>4.619048009999248</v>
      </c>
      <c r="AX45" s="22">
        <v>0</v>
      </c>
      <c r="AY45" s="22">
        <v>0</v>
      </c>
      <c r="AZ45" s="23">
        <v>25.55161358756667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1.9543386645666663</v>
      </c>
      <c r="BG45" s="22">
        <v>1.1130018837</v>
      </c>
      <c r="BH45" s="22">
        <v>0</v>
      </c>
      <c r="BI45" s="22">
        <v>0</v>
      </c>
      <c r="BJ45" s="23">
        <v>10.031344895833334</v>
      </c>
      <c r="BK45" s="24">
        <f>SUM(C45:BJ45)</f>
        <v>64.67713300669925</v>
      </c>
    </row>
    <row r="46" spans="1:63" s="25" customFormat="1" ht="15">
      <c r="A46" s="20"/>
      <c r="B46" s="7" t="s">
        <v>127</v>
      </c>
      <c r="C46" s="21">
        <v>0</v>
      </c>
      <c r="D46" s="22">
        <v>2.3881686666666666</v>
      </c>
      <c r="E46" s="22">
        <v>0</v>
      </c>
      <c r="F46" s="22">
        <v>0</v>
      </c>
      <c r="G46" s="23">
        <v>0</v>
      </c>
      <c r="H46" s="21">
        <v>0.05970421666666667</v>
      </c>
      <c r="I46" s="22">
        <v>3.821069866666667</v>
      </c>
      <c r="J46" s="22">
        <v>0</v>
      </c>
      <c r="K46" s="22">
        <v>0</v>
      </c>
      <c r="L46" s="23">
        <v>5.518704666800001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0.007164505999999999</v>
      </c>
      <c r="S46" s="22">
        <v>0</v>
      </c>
      <c r="T46" s="22">
        <v>0</v>
      </c>
      <c r="U46" s="22">
        <v>0</v>
      </c>
      <c r="V46" s="23">
        <v>5.403231608333334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0.0011891463333333335</v>
      </c>
      <c r="AC46" s="22">
        <v>0</v>
      </c>
      <c r="AD46" s="22">
        <v>0</v>
      </c>
      <c r="AE46" s="22">
        <v>0</v>
      </c>
      <c r="AF46" s="23">
        <v>0.23782926666666665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0.10286115833333333</v>
      </c>
      <c r="AW46" s="22">
        <v>5.150681381874759</v>
      </c>
      <c r="AX46" s="22">
        <v>0</v>
      </c>
      <c r="AY46" s="22">
        <v>0</v>
      </c>
      <c r="AZ46" s="23">
        <v>2.2516981635666666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0.04653630930000001</v>
      </c>
      <c r="BG46" s="22">
        <v>0</v>
      </c>
      <c r="BH46" s="22">
        <v>0</v>
      </c>
      <c r="BI46" s="22">
        <v>0</v>
      </c>
      <c r="BJ46" s="23">
        <v>1.1891463333333334</v>
      </c>
      <c r="BK46" s="24">
        <f>SUM(C46:BJ46)</f>
        <v>26.177985290541425</v>
      </c>
    </row>
    <row r="47" spans="1:63" s="25" customFormat="1" ht="1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0.3099259629999999</v>
      </c>
      <c r="I47" s="22">
        <v>0.7191486861666665</v>
      </c>
      <c r="J47" s="22">
        <v>0.27665333333333336</v>
      </c>
      <c r="K47" s="22">
        <v>0</v>
      </c>
      <c r="L47" s="23">
        <v>4.775342165599999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0.4863793328666668</v>
      </c>
      <c r="S47" s="22">
        <v>5.7463758891</v>
      </c>
      <c r="T47" s="22">
        <v>0</v>
      </c>
      <c r="U47" s="22">
        <v>0</v>
      </c>
      <c r="V47" s="23">
        <v>3.3506038506666664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0.022465430666666668</v>
      </c>
      <c r="AC47" s="22">
        <v>0</v>
      </c>
      <c r="AD47" s="22">
        <v>0</v>
      </c>
      <c r="AE47" s="22">
        <v>0</v>
      </c>
      <c r="AF47" s="23">
        <v>0.021917493333333333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0.002191749333333334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1.3785358988</v>
      </c>
      <c r="AW47" s="22">
        <v>2.134174132726821</v>
      </c>
      <c r="AX47" s="22">
        <v>0.1643812</v>
      </c>
      <c r="AY47" s="22">
        <v>0</v>
      </c>
      <c r="AZ47" s="23">
        <v>25.349569433700005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1.4309059085666667</v>
      </c>
      <c r="BG47" s="22">
        <v>3.7692499573666667</v>
      </c>
      <c r="BH47" s="22">
        <v>0</v>
      </c>
      <c r="BI47" s="22">
        <v>0</v>
      </c>
      <c r="BJ47" s="23">
        <v>7.376639641066667</v>
      </c>
      <c r="BK47" s="24">
        <f>SUM(C47:BJ47)</f>
        <v>57.31446006629349</v>
      </c>
    </row>
    <row r="48" spans="1:63" s="25" customFormat="1" ht="1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0.14327909816666665</v>
      </c>
      <c r="I48" s="22">
        <v>5.975975</v>
      </c>
      <c r="J48" s="22">
        <v>0</v>
      </c>
      <c r="K48" s="22">
        <v>0</v>
      </c>
      <c r="L48" s="23">
        <v>6.131350349999999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0.0148784362</v>
      </c>
      <c r="S48" s="22">
        <v>0</v>
      </c>
      <c r="T48" s="22">
        <v>0</v>
      </c>
      <c r="U48" s="22">
        <v>0</v>
      </c>
      <c r="V48" s="23">
        <v>1.5594696755999995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0.051162632666666666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0.0011903823333333332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0.039996847233333334</v>
      </c>
      <c r="AW48" s="22">
        <v>1.7079173873280362</v>
      </c>
      <c r="AX48" s="22">
        <v>0</v>
      </c>
      <c r="AY48" s="22">
        <v>0</v>
      </c>
      <c r="AZ48" s="23">
        <v>9.498393908966667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0.07487505089999999</v>
      </c>
      <c r="BG48" s="22">
        <v>0</v>
      </c>
      <c r="BH48" s="22">
        <v>0</v>
      </c>
      <c r="BI48" s="22">
        <v>0</v>
      </c>
      <c r="BJ48" s="23">
        <v>0.31132234496666666</v>
      </c>
      <c r="BK48" s="24">
        <f>SUM(C48:BJ48)</f>
        <v>25.50981111436137</v>
      </c>
    </row>
    <row r="49" spans="1:63" s="25" customFormat="1" ht="1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0.11050153576666667</v>
      </c>
      <c r="I49" s="22">
        <v>30.2700371765</v>
      </c>
      <c r="J49" s="22">
        <v>0</v>
      </c>
      <c r="K49" s="22">
        <v>0</v>
      </c>
      <c r="L49" s="23">
        <v>7.296262286666667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0.019013061333333334</v>
      </c>
      <c r="S49" s="22">
        <v>0</v>
      </c>
      <c r="T49" s="22">
        <v>0</v>
      </c>
      <c r="U49" s="22">
        <v>0</v>
      </c>
      <c r="V49" s="23">
        <v>0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0.0484915521</v>
      </c>
      <c r="AC49" s="22">
        <v>0</v>
      </c>
      <c r="AD49" s="22">
        <v>0</v>
      </c>
      <c r="AE49" s="22">
        <v>0</v>
      </c>
      <c r="AF49" s="23">
        <v>0.21304572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0.11853625993333333</v>
      </c>
      <c r="AW49" s="22">
        <v>2.9589683333345556</v>
      </c>
      <c r="AX49" s="22">
        <v>0</v>
      </c>
      <c r="AY49" s="22">
        <v>0</v>
      </c>
      <c r="AZ49" s="23">
        <v>6.73084195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0.09409519200000001</v>
      </c>
      <c r="BG49" s="22">
        <v>0</v>
      </c>
      <c r="BH49" s="22">
        <v>0</v>
      </c>
      <c r="BI49" s="22">
        <v>0</v>
      </c>
      <c r="BJ49" s="23">
        <v>1.2190949533333333</v>
      </c>
      <c r="BK49" s="24">
        <f>SUM(C49:BJ49)</f>
        <v>49.07888802096788</v>
      </c>
    </row>
    <row r="50" spans="1:63" s="25" customFormat="1" ht="1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0.25356784136666666</v>
      </c>
      <c r="I50" s="22">
        <v>0.671912715</v>
      </c>
      <c r="J50" s="22">
        <v>0</v>
      </c>
      <c r="K50" s="22">
        <v>0</v>
      </c>
      <c r="L50" s="23">
        <v>1.8417569155666669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0.3062691993333333</v>
      </c>
      <c r="S50" s="22">
        <v>0.005462705</v>
      </c>
      <c r="T50" s="22">
        <v>0</v>
      </c>
      <c r="U50" s="22">
        <v>0</v>
      </c>
      <c r="V50" s="23">
        <v>1.0834329258333335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0.0200227905</v>
      </c>
      <c r="AC50" s="22">
        <v>0</v>
      </c>
      <c r="AD50" s="22">
        <v>0</v>
      </c>
      <c r="AE50" s="22">
        <v>0</v>
      </c>
      <c r="AF50" s="23">
        <v>0.051951024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0.016234695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0.8460647143000001</v>
      </c>
      <c r="AW50" s="22">
        <v>1.6694098568366533</v>
      </c>
      <c r="AX50" s="22">
        <v>0.07446249249999999</v>
      </c>
      <c r="AY50" s="22">
        <v>0</v>
      </c>
      <c r="AZ50" s="23">
        <v>9.570813859400001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1.3224214352999997</v>
      </c>
      <c r="BG50" s="22">
        <v>8.201255367233333</v>
      </c>
      <c r="BH50" s="22">
        <v>0</v>
      </c>
      <c r="BI50" s="22">
        <v>0</v>
      </c>
      <c r="BJ50" s="23">
        <v>3.9530038820333333</v>
      </c>
      <c r="BK50" s="24">
        <f aca="true" t="shared" si="5" ref="BK50:BK110">SUM(C50:BJ50)</f>
        <v>29.88804241920332</v>
      </c>
    </row>
    <row r="51" spans="1:63" s="25" customFormat="1" ht="15">
      <c r="A51" s="20"/>
      <c r="B51" s="7" t="s">
        <v>132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0.0407879659</v>
      </c>
      <c r="I51" s="22">
        <v>6.2720515029333335</v>
      </c>
      <c r="J51" s="22">
        <v>0</v>
      </c>
      <c r="K51" s="22">
        <v>0</v>
      </c>
      <c r="L51" s="23">
        <v>5.610858352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0.0029565066666666657</v>
      </c>
      <c r="S51" s="22">
        <v>1.1440498197333333</v>
      </c>
      <c r="T51" s="22">
        <v>0</v>
      </c>
      <c r="U51" s="22">
        <v>0</v>
      </c>
      <c r="V51" s="23">
        <v>1.2747274143999996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0.002355942666666667</v>
      </c>
      <c r="AC51" s="22">
        <v>0</v>
      </c>
      <c r="AD51" s="22">
        <v>0</v>
      </c>
      <c r="AE51" s="22">
        <v>0</v>
      </c>
      <c r="AF51" s="23">
        <v>0.07656813666666668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0.011779713333333334</v>
      </c>
      <c r="AW51" s="22">
        <v>2.355942666698208</v>
      </c>
      <c r="AX51" s="22">
        <v>0</v>
      </c>
      <c r="AY51" s="22">
        <v>0</v>
      </c>
      <c r="AZ51" s="23">
        <v>5.527325050233333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0.022970441000000005</v>
      </c>
      <c r="BG51" s="22">
        <v>0</v>
      </c>
      <c r="BH51" s="22">
        <v>0</v>
      </c>
      <c r="BI51" s="22">
        <v>0</v>
      </c>
      <c r="BJ51" s="23">
        <v>4.181798233333334</v>
      </c>
      <c r="BK51" s="24">
        <f t="shared" si="5"/>
        <v>26.52417174556487</v>
      </c>
    </row>
    <row r="52" spans="1:63" s="25" customFormat="1" ht="15">
      <c r="A52" s="20"/>
      <c r="B52" s="7" t="s">
        <v>133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0.3323186153666666</v>
      </c>
      <c r="I52" s="22">
        <v>0.7985436468</v>
      </c>
      <c r="J52" s="22">
        <v>1.0766373333333334</v>
      </c>
      <c r="K52" s="22">
        <v>0</v>
      </c>
      <c r="L52" s="23">
        <v>5.998943758166667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0.3229890090333334</v>
      </c>
      <c r="S52" s="22">
        <v>0</v>
      </c>
      <c r="T52" s="22">
        <v>5.394125439866669</v>
      </c>
      <c r="U52" s="22">
        <v>0</v>
      </c>
      <c r="V52" s="23">
        <v>1.0772026411666669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0.015204721533333337</v>
      </c>
      <c r="AC52" s="22">
        <v>0</v>
      </c>
      <c r="AD52" s="22">
        <v>0</v>
      </c>
      <c r="AE52" s="22">
        <v>0</v>
      </c>
      <c r="AF52" s="23">
        <v>0.227270574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0.01066998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0.7303867570333336</v>
      </c>
      <c r="AW52" s="22">
        <v>0.7276926352625561</v>
      </c>
      <c r="AX52" s="22">
        <v>0</v>
      </c>
      <c r="AY52" s="22">
        <v>0</v>
      </c>
      <c r="AZ52" s="23">
        <v>12.094016666033333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0.9986249999000001</v>
      </c>
      <c r="BG52" s="22">
        <v>0.04801491000000001</v>
      </c>
      <c r="BH52" s="22">
        <v>0</v>
      </c>
      <c r="BI52" s="22">
        <v>0</v>
      </c>
      <c r="BJ52" s="23">
        <v>3.8971778774</v>
      </c>
      <c r="BK52" s="24">
        <f t="shared" si="5"/>
        <v>33.74981956489589</v>
      </c>
    </row>
    <row r="53" spans="1:63" s="25" customFormat="1" ht="15">
      <c r="A53" s="20"/>
      <c r="B53" s="7" t="s">
        <v>134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0.1082398763</v>
      </c>
      <c r="I53" s="22">
        <v>17.55431</v>
      </c>
      <c r="J53" s="22">
        <v>0</v>
      </c>
      <c r="K53" s="22">
        <v>0</v>
      </c>
      <c r="L53" s="23">
        <v>0.03627890733333333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0.03627890733333333</v>
      </c>
      <c r="S53" s="22">
        <v>0</v>
      </c>
      <c r="T53" s="22">
        <v>0</v>
      </c>
      <c r="U53" s="22">
        <v>0</v>
      </c>
      <c r="V53" s="23">
        <v>0.49737211666666664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0.0011685299999999997</v>
      </c>
      <c r="AW53" s="22">
        <v>7.011179999993324</v>
      </c>
      <c r="AX53" s="22">
        <v>0</v>
      </c>
      <c r="AY53" s="22">
        <v>0</v>
      </c>
      <c r="AZ53" s="23">
        <v>1.8813333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0.009909134399999998</v>
      </c>
      <c r="BG53" s="22">
        <v>0</v>
      </c>
      <c r="BH53" s="22">
        <v>0</v>
      </c>
      <c r="BI53" s="22">
        <v>0</v>
      </c>
      <c r="BJ53" s="23">
        <v>2.33706</v>
      </c>
      <c r="BK53" s="24">
        <f t="shared" si="5"/>
        <v>29.473130772026664</v>
      </c>
    </row>
    <row r="54" spans="1:63" s="25" customFormat="1" ht="1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0.3622937604999999</v>
      </c>
      <c r="I54" s="22">
        <v>8.94087581</v>
      </c>
      <c r="J54" s="22">
        <v>0</v>
      </c>
      <c r="K54" s="22">
        <v>0</v>
      </c>
      <c r="L54" s="23">
        <v>7.353897251666665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0.08388276436666667</v>
      </c>
      <c r="S54" s="22">
        <v>0.010759176666666667</v>
      </c>
      <c r="T54" s="22">
        <v>2.208099868866667</v>
      </c>
      <c r="U54" s="22">
        <v>0</v>
      </c>
      <c r="V54" s="23">
        <v>0.5998240991666666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0.2538174006666667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0.022395653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0.36368051793333334</v>
      </c>
      <c r="AW54" s="22">
        <v>1.4077267583156654</v>
      </c>
      <c r="AX54" s="22">
        <v>0</v>
      </c>
      <c r="AY54" s="22">
        <v>0</v>
      </c>
      <c r="AZ54" s="23">
        <v>14.369794627266668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0.4183312488</v>
      </c>
      <c r="BG54" s="22">
        <v>0.2665935876666667</v>
      </c>
      <c r="BH54" s="22">
        <v>0</v>
      </c>
      <c r="BI54" s="22">
        <v>0</v>
      </c>
      <c r="BJ54" s="23">
        <v>1.2306944553333332</v>
      </c>
      <c r="BK54" s="24">
        <f t="shared" si="5"/>
        <v>37.89266698021567</v>
      </c>
    </row>
    <row r="55" spans="1:63" s="25" customFormat="1" ht="15">
      <c r="A55" s="20"/>
      <c r="B55" s="7" t="s">
        <v>136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0.24356410770000006</v>
      </c>
      <c r="I55" s="22">
        <v>4.121654971</v>
      </c>
      <c r="J55" s="22">
        <v>0</v>
      </c>
      <c r="K55" s="22">
        <v>0</v>
      </c>
      <c r="L55" s="23">
        <v>0.6686178188666666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0.4694112051333333</v>
      </c>
      <c r="S55" s="22">
        <v>0</v>
      </c>
      <c r="T55" s="22">
        <v>0.5671735</v>
      </c>
      <c r="U55" s="22">
        <v>0</v>
      </c>
      <c r="V55" s="23">
        <v>1.5451756117666666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0.037641755466666676</v>
      </c>
      <c r="AC55" s="22">
        <v>0</v>
      </c>
      <c r="AD55" s="22">
        <v>0</v>
      </c>
      <c r="AE55" s="22">
        <v>0</v>
      </c>
      <c r="AF55" s="23">
        <v>0.03392265986666667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0.0033809959999999994</v>
      </c>
      <c r="AM55" s="22">
        <v>0</v>
      </c>
      <c r="AN55" s="22">
        <v>0</v>
      </c>
      <c r="AO55" s="22">
        <v>0</v>
      </c>
      <c r="AP55" s="23">
        <v>0.19756286626666666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0.6675218297666666</v>
      </c>
      <c r="AW55" s="22">
        <v>5.535806179922854</v>
      </c>
      <c r="AX55" s="22">
        <v>0</v>
      </c>
      <c r="AY55" s="22">
        <v>0</v>
      </c>
      <c r="AZ55" s="23">
        <v>21.295501559866665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0.9517129937333333</v>
      </c>
      <c r="BG55" s="22">
        <v>0.8005071529333333</v>
      </c>
      <c r="BH55" s="22">
        <v>0</v>
      </c>
      <c r="BI55" s="22">
        <v>0</v>
      </c>
      <c r="BJ55" s="23">
        <v>5.570600148266666</v>
      </c>
      <c r="BK55" s="24">
        <f t="shared" si="5"/>
        <v>42.70975535655618</v>
      </c>
    </row>
    <row r="56" spans="1:63" s="25" customFormat="1" ht="15">
      <c r="A56" s="20"/>
      <c r="B56" s="7" t="s">
        <v>137</v>
      </c>
      <c r="C56" s="21">
        <v>0</v>
      </c>
      <c r="D56" s="22">
        <v>0.5033617580666665</v>
      </c>
      <c r="E56" s="22">
        <v>0</v>
      </c>
      <c r="F56" s="22">
        <v>0</v>
      </c>
      <c r="G56" s="23">
        <v>0</v>
      </c>
      <c r="H56" s="21">
        <v>0.04996439679999999</v>
      </c>
      <c r="I56" s="22">
        <v>1.1576572520666668</v>
      </c>
      <c r="J56" s="22">
        <v>0</v>
      </c>
      <c r="K56" s="22">
        <v>0</v>
      </c>
      <c r="L56" s="23">
        <v>0.10791203976666668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0.08218525673333334</v>
      </c>
      <c r="S56" s="22">
        <v>0</v>
      </c>
      <c r="T56" s="22">
        <v>0</v>
      </c>
      <c r="U56" s="22">
        <v>0</v>
      </c>
      <c r="V56" s="23">
        <v>0.047544458833333324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0.008786471766666668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1.2932313018666668</v>
      </c>
      <c r="AW56" s="22">
        <v>0.07845634183902751</v>
      </c>
      <c r="AX56" s="22">
        <v>0</v>
      </c>
      <c r="AY56" s="22">
        <v>0</v>
      </c>
      <c r="AZ56" s="23">
        <v>1.3883076953666664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0.2794802657333333</v>
      </c>
      <c r="BG56" s="22">
        <v>0.24170292909999996</v>
      </c>
      <c r="BH56" s="22">
        <v>0</v>
      </c>
      <c r="BI56" s="22">
        <v>0</v>
      </c>
      <c r="BJ56" s="23">
        <v>0.4977607440666666</v>
      </c>
      <c r="BK56" s="24">
        <f t="shared" si="5"/>
        <v>5.736350912005694</v>
      </c>
    </row>
    <row r="57" spans="1:63" s="25" customFormat="1" ht="15">
      <c r="A57" s="20"/>
      <c r="B57" s="7" t="s">
        <v>138</v>
      </c>
      <c r="C57" s="21">
        <v>0</v>
      </c>
      <c r="D57" s="22">
        <v>0.5037812799666668</v>
      </c>
      <c r="E57" s="22">
        <v>0</v>
      </c>
      <c r="F57" s="22">
        <v>0</v>
      </c>
      <c r="G57" s="23">
        <v>0</v>
      </c>
      <c r="H57" s="21">
        <v>0.03437264036666667</v>
      </c>
      <c r="I57" s="22">
        <v>0.09286896003333335</v>
      </c>
      <c r="J57" s="22">
        <v>0</v>
      </c>
      <c r="K57" s="22">
        <v>0</v>
      </c>
      <c r="L57" s="23">
        <v>0.10898754006666667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0.06931957923333334</v>
      </c>
      <c r="S57" s="22">
        <v>0</v>
      </c>
      <c r="T57" s="22">
        <v>0</v>
      </c>
      <c r="U57" s="22">
        <v>0</v>
      </c>
      <c r="V57" s="23">
        <v>0.6477031643666666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0.09166734343333333</v>
      </c>
      <c r="AC57" s="22">
        <v>0</v>
      </c>
      <c r="AD57" s="22">
        <v>0</v>
      </c>
      <c r="AE57" s="22">
        <v>0</v>
      </c>
      <c r="AF57" s="23">
        <v>0.015529875333333332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0.015838129033333335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0.4901373335</v>
      </c>
      <c r="AW57" s="22">
        <v>0.7791183831086029</v>
      </c>
      <c r="AX57" s="22">
        <v>0</v>
      </c>
      <c r="AY57" s="22">
        <v>0</v>
      </c>
      <c r="AZ57" s="23">
        <v>2.2851396990999997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0.3825550323333332</v>
      </c>
      <c r="BG57" s="22">
        <v>0.8433551339666665</v>
      </c>
      <c r="BH57" s="22">
        <v>0</v>
      </c>
      <c r="BI57" s="22">
        <v>0</v>
      </c>
      <c r="BJ57" s="23">
        <v>0.2984606875999999</v>
      </c>
      <c r="BK57" s="24">
        <f t="shared" si="5"/>
        <v>6.658834781441935</v>
      </c>
    </row>
    <row r="58" spans="1:63" s="25" customFormat="1" ht="15">
      <c r="A58" s="20"/>
      <c r="B58" s="7" t="s">
        <v>139</v>
      </c>
      <c r="C58" s="21">
        <v>0</v>
      </c>
      <c r="D58" s="22">
        <v>0.5017094711666669</v>
      </c>
      <c r="E58" s="22">
        <v>0</v>
      </c>
      <c r="F58" s="22">
        <v>0</v>
      </c>
      <c r="G58" s="23">
        <v>0</v>
      </c>
      <c r="H58" s="21">
        <v>0.16202446239999999</v>
      </c>
      <c r="I58" s="22">
        <v>7.330193258400001</v>
      </c>
      <c r="J58" s="22">
        <v>0</v>
      </c>
      <c r="K58" s="22">
        <v>0</v>
      </c>
      <c r="L58" s="23">
        <v>1.6034667531666669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0.10111487246666667</v>
      </c>
      <c r="S58" s="22">
        <v>24.262366928499997</v>
      </c>
      <c r="T58" s="22">
        <v>0</v>
      </c>
      <c r="U58" s="22">
        <v>0</v>
      </c>
      <c r="V58" s="23">
        <v>0.4179924527666667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0.13601991119999998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0.8256241172333334</v>
      </c>
      <c r="AW58" s="22">
        <v>0.22834653948438602</v>
      </c>
      <c r="AX58" s="22">
        <v>0</v>
      </c>
      <c r="AY58" s="22">
        <v>0</v>
      </c>
      <c r="AZ58" s="23">
        <v>4.682999172633333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0.6295161244333334</v>
      </c>
      <c r="BG58" s="22">
        <v>0.6073163850000002</v>
      </c>
      <c r="BH58" s="22">
        <v>0.11753539766666668</v>
      </c>
      <c r="BI58" s="22">
        <v>0</v>
      </c>
      <c r="BJ58" s="23">
        <v>0.645071892466667</v>
      </c>
      <c r="BK58" s="24">
        <f t="shared" si="5"/>
        <v>42.25129773898438</v>
      </c>
    </row>
    <row r="59" spans="1:63" s="25" customFormat="1" ht="15">
      <c r="A59" s="20"/>
      <c r="B59" s="7" t="s">
        <v>140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0.16671408096666665</v>
      </c>
      <c r="I59" s="22">
        <v>0</v>
      </c>
      <c r="J59" s="22">
        <v>0</v>
      </c>
      <c r="K59" s="22">
        <v>0</v>
      </c>
      <c r="L59" s="23">
        <v>0.198924876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0.02860947136666667</v>
      </c>
      <c r="S59" s="22">
        <v>0</v>
      </c>
      <c r="T59" s="22">
        <v>0</v>
      </c>
      <c r="U59" s="22">
        <v>0</v>
      </c>
      <c r="V59" s="23">
        <v>0.05525691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0.19619363369999998</v>
      </c>
      <c r="AC59" s="22">
        <v>0.08358324333333333</v>
      </c>
      <c r="AD59" s="22">
        <v>0</v>
      </c>
      <c r="AE59" s="22">
        <v>0</v>
      </c>
      <c r="AF59" s="23">
        <v>0.5665749851666667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0.0053732085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4.6561871711333325</v>
      </c>
      <c r="AW59" s="22">
        <v>7.289855008773152</v>
      </c>
      <c r="AX59" s="22">
        <v>0</v>
      </c>
      <c r="AY59" s="22">
        <v>0</v>
      </c>
      <c r="AZ59" s="23">
        <v>42.11060661049999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1.5973925469666663</v>
      </c>
      <c r="BG59" s="22">
        <v>2.0418192299999998</v>
      </c>
      <c r="BH59" s="22">
        <v>0</v>
      </c>
      <c r="BI59" s="22">
        <v>0</v>
      </c>
      <c r="BJ59" s="23">
        <v>5.370796526333333</v>
      </c>
      <c r="BK59" s="24">
        <f t="shared" si="5"/>
        <v>64.3678875027398</v>
      </c>
    </row>
    <row r="60" spans="1:63" s="25" customFormat="1" ht="15">
      <c r="A60" s="20"/>
      <c r="B60" s="7" t="s">
        <v>141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0.15533460580000003</v>
      </c>
      <c r="I60" s="22">
        <v>0.0029824</v>
      </c>
      <c r="J60" s="22">
        <v>0</v>
      </c>
      <c r="K60" s="22">
        <v>0</v>
      </c>
      <c r="L60" s="23">
        <v>0.41292294639999993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0.07925953226666667</v>
      </c>
      <c r="S60" s="22">
        <v>0</v>
      </c>
      <c r="T60" s="22">
        <v>0</v>
      </c>
      <c r="U60" s="22">
        <v>0</v>
      </c>
      <c r="V60" s="23">
        <v>0.029824000000000003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1.3013639981666665</v>
      </c>
      <c r="AC60" s="22">
        <v>0.0924208</v>
      </c>
      <c r="AD60" s="22">
        <v>0</v>
      </c>
      <c r="AE60" s="22">
        <v>0</v>
      </c>
      <c r="AF60" s="23">
        <v>5.030300571766667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0.15467994376666666</v>
      </c>
      <c r="AM60" s="22">
        <v>0</v>
      </c>
      <c r="AN60" s="22">
        <v>0</v>
      </c>
      <c r="AO60" s="22">
        <v>0</v>
      </c>
      <c r="AP60" s="23">
        <v>0.40665152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1.6931103882333334</v>
      </c>
      <c r="AW60" s="22">
        <v>7.045930740293888</v>
      </c>
      <c r="AX60" s="22">
        <v>0</v>
      </c>
      <c r="AY60" s="22">
        <v>0</v>
      </c>
      <c r="AZ60" s="23">
        <v>15.68958606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0.6494773431000002</v>
      </c>
      <c r="BG60" s="22">
        <v>0</v>
      </c>
      <c r="BH60" s="22">
        <v>0</v>
      </c>
      <c r="BI60" s="22">
        <v>0</v>
      </c>
      <c r="BJ60" s="23">
        <v>1.5769183473666664</v>
      </c>
      <c r="BK60" s="24">
        <f t="shared" si="5"/>
        <v>34.32076319716055</v>
      </c>
    </row>
    <row r="61" spans="1:63" s="25" customFormat="1" ht="15">
      <c r="A61" s="20"/>
      <c r="B61" s="7" t="s">
        <v>142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0.3348464988666667</v>
      </c>
      <c r="I61" s="22">
        <v>0</v>
      </c>
      <c r="J61" s="22">
        <v>0</v>
      </c>
      <c r="K61" s="22">
        <v>0</v>
      </c>
      <c r="L61" s="23">
        <v>0.8300770922666666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0.0793502069</v>
      </c>
      <c r="S61" s="22">
        <v>0</v>
      </c>
      <c r="T61" s="22">
        <v>0</v>
      </c>
      <c r="U61" s="22">
        <v>0</v>
      </c>
      <c r="V61" s="23">
        <v>0.1076560164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0.7297691726333333</v>
      </c>
      <c r="AC61" s="22">
        <v>0.16580033049999998</v>
      </c>
      <c r="AD61" s="22">
        <v>0</v>
      </c>
      <c r="AE61" s="22">
        <v>0</v>
      </c>
      <c r="AF61" s="23">
        <v>4.1116255619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0.045060717</v>
      </c>
      <c r="AM61" s="22">
        <v>0</v>
      </c>
      <c r="AN61" s="22">
        <v>0</v>
      </c>
      <c r="AO61" s="22">
        <v>0</v>
      </c>
      <c r="AP61" s="23">
        <v>0.1155403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2.2392626829000006</v>
      </c>
      <c r="AW61" s="22">
        <v>4.475788588862022</v>
      </c>
      <c r="AX61" s="22">
        <v>0</v>
      </c>
      <c r="AY61" s="22">
        <v>0</v>
      </c>
      <c r="AZ61" s="23">
        <v>13.451713279199996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0.5414257249666666</v>
      </c>
      <c r="BG61" s="22">
        <v>0.1155403</v>
      </c>
      <c r="BH61" s="22">
        <v>0</v>
      </c>
      <c r="BI61" s="22">
        <v>0</v>
      </c>
      <c r="BJ61" s="23">
        <v>1.0460892387333331</v>
      </c>
      <c r="BK61" s="24">
        <f t="shared" si="5"/>
        <v>28.38954571112869</v>
      </c>
    </row>
    <row r="62" spans="1:63" s="25" customFormat="1" ht="15">
      <c r="A62" s="20"/>
      <c r="B62" s="7" t="s">
        <v>143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0.20806972886666664</v>
      </c>
      <c r="I62" s="22">
        <v>0</v>
      </c>
      <c r="J62" s="22">
        <v>0</v>
      </c>
      <c r="K62" s="22">
        <v>0</v>
      </c>
      <c r="L62" s="23">
        <v>0.67730701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0.026005988733333332</v>
      </c>
      <c r="S62" s="22">
        <v>0</v>
      </c>
      <c r="T62" s="22">
        <v>0</v>
      </c>
      <c r="U62" s="22">
        <v>0</v>
      </c>
      <c r="V62" s="23">
        <v>0.0005910183333333334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0.9619917641999999</v>
      </c>
      <c r="AC62" s="22">
        <v>0.093459749</v>
      </c>
      <c r="AD62" s="22">
        <v>0</v>
      </c>
      <c r="AE62" s="22">
        <v>0</v>
      </c>
      <c r="AF62" s="23">
        <v>3.7093070437333338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0.0605757745</v>
      </c>
      <c r="AM62" s="22">
        <v>0</v>
      </c>
      <c r="AN62" s="22">
        <v>0</v>
      </c>
      <c r="AO62" s="22">
        <v>0</v>
      </c>
      <c r="AP62" s="23">
        <v>0.06346032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2.2891354505333332</v>
      </c>
      <c r="AW62" s="22">
        <v>0.39230016074740565</v>
      </c>
      <c r="AX62" s="22">
        <v>0</v>
      </c>
      <c r="AY62" s="22">
        <v>0</v>
      </c>
      <c r="AZ62" s="23">
        <v>18.469723207633333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0.3588393040000001</v>
      </c>
      <c r="BG62" s="22">
        <v>0</v>
      </c>
      <c r="BH62" s="22">
        <v>0</v>
      </c>
      <c r="BI62" s="22">
        <v>0</v>
      </c>
      <c r="BJ62" s="23">
        <v>0.694602148</v>
      </c>
      <c r="BK62" s="24">
        <f t="shared" si="5"/>
        <v>28.005368668280738</v>
      </c>
    </row>
    <row r="63" spans="1:63" s="25" customFormat="1" ht="15">
      <c r="A63" s="20"/>
      <c r="B63" s="7" t="s">
        <v>144</v>
      </c>
      <c r="C63" s="21">
        <v>0</v>
      </c>
      <c r="D63" s="22">
        <v>0</v>
      </c>
      <c r="E63" s="22">
        <v>0</v>
      </c>
      <c r="F63" s="22">
        <v>0</v>
      </c>
      <c r="G63" s="23">
        <v>0</v>
      </c>
      <c r="H63" s="21">
        <v>0.27033954773333335</v>
      </c>
      <c r="I63" s="22">
        <v>8.2161956079</v>
      </c>
      <c r="J63" s="22">
        <v>0</v>
      </c>
      <c r="K63" s="22">
        <v>0</v>
      </c>
      <c r="L63" s="23">
        <v>12.958062906700004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2.3372044238666665</v>
      </c>
      <c r="S63" s="22">
        <v>0.0005655636666666667</v>
      </c>
      <c r="T63" s="22">
        <v>0</v>
      </c>
      <c r="U63" s="22">
        <v>0</v>
      </c>
      <c r="V63" s="23">
        <v>0.1920654426333333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0.04801405336666666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0.0011218236666666664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13.5399517145</v>
      </c>
      <c r="AW63" s="22">
        <v>35.664793646049034</v>
      </c>
      <c r="AX63" s="22">
        <v>0</v>
      </c>
      <c r="AY63" s="22">
        <v>0</v>
      </c>
      <c r="AZ63" s="23">
        <v>66.15939672150002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0.12407369753333333</v>
      </c>
      <c r="BG63" s="22">
        <v>5.065033854999999</v>
      </c>
      <c r="BH63" s="22">
        <v>0</v>
      </c>
      <c r="BI63" s="22">
        <v>0</v>
      </c>
      <c r="BJ63" s="23">
        <v>0.2748467983333333</v>
      </c>
      <c r="BK63" s="24">
        <f t="shared" si="5"/>
        <v>144.85166580244905</v>
      </c>
    </row>
    <row r="64" spans="1:63" s="25" customFormat="1" ht="15">
      <c r="A64" s="20"/>
      <c r="B64" s="7" t="s">
        <v>145</v>
      </c>
      <c r="C64" s="21">
        <v>0</v>
      </c>
      <c r="D64" s="22">
        <v>3.704018</v>
      </c>
      <c r="E64" s="22">
        <v>0</v>
      </c>
      <c r="F64" s="22">
        <v>0</v>
      </c>
      <c r="G64" s="23">
        <v>0</v>
      </c>
      <c r="H64" s="21">
        <v>0.43114769519999996</v>
      </c>
      <c r="I64" s="22">
        <v>61.8571006</v>
      </c>
      <c r="J64" s="22">
        <v>0</v>
      </c>
      <c r="K64" s="22">
        <v>0</v>
      </c>
      <c r="L64" s="23">
        <v>3.0968930311666663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0.014575827166666663</v>
      </c>
      <c r="S64" s="22">
        <v>0</v>
      </c>
      <c r="T64" s="22">
        <v>0.12346726666666667</v>
      </c>
      <c r="U64" s="22">
        <v>0</v>
      </c>
      <c r="V64" s="23">
        <v>5.469666666666664E-07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0.04409488799999999</v>
      </c>
      <c r="AC64" s="22">
        <v>0</v>
      </c>
      <c r="AD64" s="22">
        <v>0</v>
      </c>
      <c r="AE64" s="22">
        <v>0</v>
      </c>
      <c r="AF64" s="23">
        <v>0.3674574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0.01224858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0.21072669663333335</v>
      </c>
      <c r="AW64" s="22">
        <v>4.189014359535177</v>
      </c>
      <c r="AX64" s="22">
        <v>0</v>
      </c>
      <c r="AY64" s="22">
        <v>0</v>
      </c>
      <c r="AZ64" s="23">
        <v>2.5342818537333334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0.061855329</v>
      </c>
      <c r="BG64" s="22">
        <v>0</v>
      </c>
      <c r="BH64" s="22">
        <v>0</v>
      </c>
      <c r="BI64" s="22">
        <v>0</v>
      </c>
      <c r="BJ64" s="23">
        <v>0.156781824</v>
      </c>
      <c r="BK64" s="24">
        <f t="shared" si="5"/>
        <v>76.80366389806852</v>
      </c>
    </row>
    <row r="65" spans="1:63" s="25" customFormat="1" ht="15">
      <c r="A65" s="20"/>
      <c r="B65" s="7" t="s">
        <v>146</v>
      </c>
      <c r="C65" s="21">
        <v>0</v>
      </c>
      <c r="D65" s="22">
        <v>0</v>
      </c>
      <c r="E65" s="22">
        <v>0</v>
      </c>
      <c r="F65" s="22">
        <v>0</v>
      </c>
      <c r="G65" s="23">
        <v>0</v>
      </c>
      <c r="H65" s="21">
        <v>0.06983190206666666</v>
      </c>
      <c r="I65" s="22">
        <v>0.0488958</v>
      </c>
      <c r="J65" s="22">
        <v>0</v>
      </c>
      <c r="K65" s="22">
        <v>0</v>
      </c>
      <c r="L65" s="23">
        <v>2.1456699435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0.013446851133333333</v>
      </c>
      <c r="S65" s="22">
        <v>0</v>
      </c>
      <c r="T65" s="22">
        <v>0</v>
      </c>
      <c r="U65" s="22">
        <v>0</v>
      </c>
      <c r="V65" s="23">
        <v>0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0.080180364</v>
      </c>
      <c r="AC65" s="22">
        <v>0</v>
      </c>
      <c r="AD65" s="22">
        <v>0</v>
      </c>
      <c r="AE65" s="22">
        <v>0</v>
      </c>
      <c r="AF65" s="23">
        <v>0.09604028276666665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0.003037135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0.20566955813333335</v>
      </c>
      <c r="AW65" s="22">
        <v>9.633792220413017</v>
      </c>
      <c r="AX65" s="22">
        <v>0</v>
      </c>
      <c r="AY65" s="22">
        <v>0</v>
      </c>
      <c r="AZ65" s="23">
        <v>21.816702259299998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0.10739066403333329</v>
      </c>
      <c r="BG65" s="22">
        <v>6.07427</v>
      </c>
      <c r="BH65" s="22">
        <v>0</v>
      </c>
      <c r="BI65" s="22">
        <v>0</v>
      </c>
      <c r="BJ65" s="23">
        <v>1.85872662</v>
      </c>
      <c r="BK65" s="24">
        <f t="shared" si="5"/>
        <v>42.153653600346345</v>
      </c>
    </row>
    <row r="66" spans="1:63" s="25" customFormat="1" ht="15">
      <c r="A66" s="20"/>
      <c r="B66" s="7" t="s">
        <v>147</v>
      </c>
      <c r="C66" s="21">
        <v>0</v>
      </c>
      <c r="D66" s="22">
        <v>37.06705</v>
      </c>
      <c r="E66" s="22">
        <v>0</v>
      </c>
      <c r="F66" s="22">
        <v>0</v>
      </c>
      <c r="G66" s="23">
        <v>0</v>
      </c>
      <c r="H66" s="21">
        <v>0.19830188483333333</v>
      </c>
      <c r="I66" s="22">
        <v>762.6915639402669</v>
      </c>
      <c r="J66" s="22">
        <v>0</v>
      </c>
      <c r="K66" s="22">
        <v>0</v>
      </c>
      <c r="L66" s="23">
        <v>167.32030599446662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0.05819526850000001</v>
      </c>
      <c r="S66" s="22">
        <v>8.649596117499998</v>
      </c>
      <c r="T66" s="22">
        <v>0</v>
      </c>
      <c r="U66" s="22">
        <v>0</v>
      </c>
      <c r="V66" s="23">
        <v>0.7296031008333334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0.020215541999999996</v>
      </c>
      <c r="AC66" s="22">
        <v>0</v>
      </c>
      <c r="AD66" s="22">
        <v>0</v>
      </c>
      <c r="AE66" s="22">
        <v>0</v>
      </c>
      <c r="AF66" s="23">
        <v>0.061259233333333336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0.3523508579333333</v>
      </c>
      <c r="AW66" s="22">
        <v>7.228589516735788</v>
      </c>
      <c r="AX66" s="22">
        <v>0</v>
      </c>
      <c r="AY66" s="22">
        <v>0</v>
      </c>
      <c r="AZ66" s="23">
        <v>5.435745911333333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0.028791839666666662</v>
      </c>
      <c r="BG66" s="22">
        <v>0.3675554</v>
      </c>
      <c r="BH66" s="22">
        <v>0</v>
      </c>
      <c r="BI66" s="22">
        <v>0</v>
      </c>
      <c r="BJ66" s="23">
        <v>0.004900738666666665</v>
      </c>
      <c r="BK66" s="24">
        <f t="shared" si="5"/>
        <v>990.2140253460691</v>
      </c>
    </row>
    <row r="67" spans="1:63" s="25" customFormat="1" ht="15">
      <c r="A67" s="20"/>
      <c r="B67" s="7" t="s">
        <v>148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0.3485369596666666</v>
      </c>
      <c r="I67" s="22">
        <v>251.88260525333334</v>
      </c>
      <c r="J67" s="22">
        <v>0</v>
      </c>
      <c r="K67" s="22">
        <v>0</v>
      </c>
      <c r="L67" s="23">
        <v>4.9715571610666665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0.003078949166666666</v>
      </c>
      <c r="S67" s="22">
        <v>0</v>
      </c>
      <c r="T67" s="22">
        <v>0</v>
      </c>
      <c r="U67" s="22">
        <v>0</v>
      </c>
      <c r="V67" s="23">
        <v>0.14778952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0.001228492</v>
      </c>
      <c r="AC67" s="22">
        <v>0</v>
      </c>
      <c r="AD67" s="22">
        <v>0</v>
      </c>
      <c r="AE67" s="22">
        <v>0</v>
      </c>
      <c r="AF67" s="23">
        <v>0.14127657999999998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0.000614246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0.10852374810000001</v>
      </c>
      <c r="AW67" s="22">
        <v>15.365977936141027</v>
      </c>
      <c r="AX67" s="22">
        <v>0</v>
      </c>
      <c r="AY67" s="22">
        <v>0</v>
      </c>
      <c r="AZ67" s="23">
        <v>12.358666637700003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0.03205135616666667</v>
      </c>
      <c r="BG67" s="22">
        <v>0</v>
      </c>
      <c r="BH67" s="22">
        <v>0</v>
      </c>
      <c r="BI67" s="22">
        <v>0</v>
      </c>
      <c r="BJ67" s="23">
        <v>0.18302688066666667</v>
      </c>
      <c r="BK67" s="24">
        <f t="shared" si="5"/>
        <v>285.5449337200077</v>
      </c>
    </row>
    <row r="68" spans="1:63" s="25" customFormat="1" ht="15">
      <c r="A68" s="20"/>
      <c r="B68" s="7" t="s">
        <v>149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2.2884339525</v>
      </c>
      <c r="I68" s="22">
        <v>35.42262922136666</v>
      </c>
      <c r="J68" s="22">
        <v>0</v>
      </c>
      <c r="K68" s="22">
        <v>0</v>
      </c>
      <c r="L68" s="23">
        <v>16.9832072795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0.299515209</v>
      </c>
      <c r="S68" s="22">
        <v>0.16097791183333332</v>
      </c>
      <c r="T68" s="22">
        <v>0</v>
      </c>
      <c r="U68" s="22">
        <v>0</v>
      </c>
      <c r="V68" s="23">
        <v>7.925785712833334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0.00850374</v>
      </c>
      <c r="AC68" s="22">
        <v>0</v>
      </c>
      <c r="AD68" s="22">
        <v>0</v>
      </c>
      <c r="AE68" s="22">
        <v>0</v>
      </c>
      <c r="AF68" s="23">
        <v>1.0811898000000002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0.00242964</v>
      </c>
      <c r="AM68" s="22">
        <v>0</v>
      </c>
      <c r="AN68" s="22">
        <v>0</v>
      </c>
      <c r="AO68" s="22">
        <v>0</v>
      </c>
      <c r="AP68" s="23">
        <v>0.121482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1.8817724703999998</v>
      </c>
      <c r="AW68" s="22">
        <v>20.198186665238936</v>
      </c>
      <c r="AX68" s="22">
        <v>0</v>
      </c>
      <c r="AY68" s="22">
        <v>0</v>
      </c>
      <c r="AZ68" s="23">
        <v>71.54133350259998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1.1579575038999999</v>
      </c>
      <c r="BG68" s="22">
        <v>6.7252501322</v>
      </c>
      <c r="BH68" s="22">
        <v>0.6195582</v>
      </c>
      <c r="BI68" s="22">
        <v>0</v>
      </c>
      <c r="BJ68" s="23">
        <v>6.707871814700001</v>
      </c>
      <c r="BK68" s="24">
        <f t="shared" si="5"/>
        <v>173.12608475607226</v>
      </c>
    </row>
    <row r="69" spans="1:63" s="25" customFormat="1" ht="15">
      <c r="A69" s="20"/>
      <c r="B69" s="7" t="s">
        <v>150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0.3025549284333333</v>
      </c>
      <c r="I69" s="22">
        <v>235.79289708586663</v>
      </c>
      <c r="J69" s="22">
        <v>0</v>
      </c>
      <c r="K69" s="22">
        <v>0</v>
      </c>
      <c r="L69" s="23">
        <v>20.194450117166667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0.021428010833333334</v>
      </c>
      <c r="S69" s="22">
        <v>0</v>
      </c>
      <c r="T69" s="22">
        <v>0</v>
      </c>
      <c r="U69" s="22">
        <v>0</v>
      </c>
      <c r="V69" s="23">
        <v>11.1579841836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0.0273827625</v>
      </c>
      <c r="AC69" s="22">
        <v>0</v>
      </c>
      <c r="AD69" s="22">
        <v>0</v>
      </c>
      <c r="AE69" s="22">
        <v>0</v>
      </c>
      <c r="AF69" s="23">
        <v>0.08275679333333334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2.257037739366667</v>
      </c>
      <c r="AW69" s="22">
        <v>14.550683722579766</v>
      </c>
      <c r="AX69" s="22">
        <v>0</v>
      </c>
      <c r="AY69" s="22">
        <v>0</v>
      </c>
      <c r="AZ69" s="23">
        <v>29.349185615666663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0.010308089166666663</v>
      </c>
      <c r="BG69" s="22">
        <v>0</v>
      </c>
      <c r="BH69" s="22">
        <v>0</v>
      </c>
      <c r="BI69" s="22">
        <v>0</v>
      </c>
      <c r="BJ69" s="23">
        <v>0.18255175</v>
      </c>
      <c r="BK69" s="24">
        <f t="shared" si="5"/>
        <v>313.9292207985131</v>
      </c>
    </row>
    <row r="70" spans="1:63" s="25" customFormat="1" ht="15">
      <c r="A70" s="20"/>
      <c r="B70" s="7" t="s">
        <v>243</v>
      </c>
      <c r="C70" s="21">
        <v>0</v>
      </c>
      <c r="D70" s="22">
        <v>1.8740375</v>
      </c>
      <c r="E70" s="22">
        <v>0</v>
      </c>
      <c r="F70" s="22">
        <v>0</v>
      </c>
      <c r="G70" s="23">
        <v>0</v>
      </c>
      <c r="H70" s="21">
        <v>0.07955070786666667</v>
      </c>
      <c r="I70" s="22">
        <v>0</v>
      </c>
      <c r="J70" s="22">
        <v>0</v>
      </c>
      <c r="K70" s="22">
        <v>0</v>
      </c>
      <c r="L70" s="23">
        <v>1.4186200996666667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0.013742941666666666</v>
      </c>
      <c r="S70" s="22">
        <v>0</v>
      </c>
      <c r="T70" s="22">
        <v>0</v>
      </c>
      <c r="U70" s="22">
        <v>0</v>
      </c>
      <c r="V70" s="23">
        <v>0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1.984713893166667</v>
      </c>
      <c r="AC70" s="22">
        <v>0.8872672124000001</v>
      </c>
      <c r="AD70" s="22">
        <v>0</v>
      </c>
      <c r="AE70" s="22">
        <v>0</v>
      </c>
      <c r="AF70" s="23">
        <v>18.615361087862144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0.30581932323333333</v>
      </c>
      <c r="AM70" s="22">
        <v>0</v>
      </c>
      <c r="AN70" s="22">
        <v>0</v>
      </c>
      <c r="AO70" s="22">
        <v>0</v>
      </c>
      <c r="AP70" s="23">
        <v>2.2108580163333333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0.10397289183333332</v>
      </c>
      <c r="AW70" s="22">
        <v>0</v>
      </c>
      <c r="AX70" s="22">
        <v>0</v>
      </c>
      <c r="AY70" s="22">
        <v>0</v>
      </c>
      <c r="AZ70" s="23">
        <v>0.7905790621666667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0.019300357166666664</v>
      </c>
      <c r="BG70" s="22">
        <v>0</v>
      </c>
      <c r="BH70" s="22">
        <v>0</v>
      </c>
      <c r="BI70" s="22">
        <v>0</v>
      </c>
      <c r="BJ70" s="23">
        <v>0</v>
      </c>
      <c r="BK70" s="24">
        <f t="shared" si="5"/>
        <v>28.303823093362144</v>
      </c>
    </row>
    <row r="71" spans="1:63" s="25" customFormat="1" ht="15">
      <c r="A71" s="20"/>
      <c r="B71" s="7" t="s">
        <v>151</v>
      </c>
      <c r="C71" s="21">
        <v>0</v>
      </c>
      <c r="D71" s="22">
        <v>1.5107880666666667</v>
      </c>
      <c r="E71" s="22">
        <v>0</v>
      </c>
      <c r="F71" s="22">
        <v>0</v>
      </c>
      <c r="G71" s="23">
        <v>0</v>
      </c>
      <c r="H71" s="21">
        <v>0.38172522119999996</v>
      </c>
      <c r="I71" s="22">
        <v>1.9407815933333334</v>
      </c>
      <c r="J71" s="22">
        <v>0.1743217</v>
      </c>
      <c r="K71" s="22">
        <v>0</v>
      </c>
      <c r="L71" s="23">
        <v>1.3167098966666668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0.11205514956666666</v>
      </c>
      <c r="S71" s="22">
        <v>0.04648578666666666</v>
      </c>
      <c r="T71" s="22">
        <v>0</v>
      </c>
      <c r="U71" s="22">
        <v>0</v>
      </c>
      <c r="V71" s="23">
        <v>3.0564404733333332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0.1721263225</v>
      </c>
      <c r="AC71" s="22">
        <v>0.11486573333333333</v>
      </c>
      <c r="AD71" s="22">
        <v>0</v>
      </c>
      <c r="AE71" s="22">
        <v>0</v>
      </c>
      <c r="AF71" s="23">
        <v>0.244664012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0.000574329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0.9074904617666669</v>
      </c>
      <c r="AW71" s="22">
        <v>2.3238142148799557</v>
      </c>
      <c r="AX71" s="22">
        <v>0</v>
      </c>
      <c r="AY71" s="22">
        <v>0</v>
      </c>
      <c r="AZ71" s="23">
        <v>9.799329800066667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0.09144206669999998</v>
      </c>
      <c r="BG71" s="22">
        <v>0.28716433333333335</v>
      </c>
      <c r="BH71" s="22">
        <v>0</v>
      </c>
      <c r="BI71" s="22">
        <v>0</v>
      </c>
      <c r="BJ71" s="23">
        <v>0.3216240533333333</v>
      </c>
      <c r="BK71" s="24">
        <f t="shared" si="5"/>
        <v>22.802403214346626</v>
      </c>
    </row>
    <row r="72" spans="1:63" s="25" customFormat="1" ht="15">
      <c r="A72" s="20"/>
      <c r="B72" s="7" t="s">
        <v>152</v>
      </c>
      <c r="C72" s="21">
        <v>0</v>
      </c>
      <c r="D72" s="22">
        <v>0</v>
      </c>
      <c r="E72" s="22">
        <v>0</v>
      </c>
      <c r="F72" s="22">
        <v>0</v>
      </c>
      <c r="G72" s="23">
        <v>0</v>
      </c>
      <c r="H72" s="21">
        <v>0.9892599549666667</v>
      </c>
      <c r="I72" s="22">
        <v>55.755840275333334</v>
      </c>
      <c r="J72" s="22">
        <v>0</v>
      </c>
      <c r="K72" s="22">
        <v>0</v>
      </c>
      <c r="L72" s="23">
        <v>8.590542359000002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0.2766530183333333</v>
      </c>
      <c r="S72" s="22">
        <v>2.388541304333334</v>
      </c>
      <c r="T72" s="22">
        <v>0</v>
      </c>
      <c r="U72" s="22">
        <v>0</v>
      </c>
      <c r="V72" s="23">
        <v>3.4466613720000003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0.19579868609999998</v>
      </c>
      <c r="AC72" s="22">
        <v>0</v>
      </c>
      <c r="AD72" s="22">
        <v>0</v>
      </c>
      <c r="AE72" s="22">
        <v>0</v>
      </c>
      <c r="AF72" s="23">
        <v>0.26898148200000005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0.0074372760000000005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0.3590856263</v>
      </c>
      <c r="AW72" s="22">
        <v>4.415510761408871</v>
      </c>
      <c r="AX72" s="22">
        <v>0</v>
      </c>
      <c r="AY72" s="22">
        <v>0</v>
      </c>
      <c r="AZ72" s="23">
        <v>12.240990163599998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0.07201762259999998</v>
      </c>
      <c r="BG72" s="22">
        <v>0</v>
      </c>
      <c r="BH72" s="22">
        <v>0</v>
      </c>
      <c r="BI72" s="22">
        <v>0</v>
      </c>
      <c r="BJ72" s="23">
        <v>0</v>
      </c>
      <c r="BK72" s="24">
        <f t="shared" si="5"/>
        <v>89.00731990197555</v>
      </c>
    </row>
    <row r="73" spans="1:63" s="25" customFormat="1" ht="15">
      <c r="A73" s="20"/>
      <c r="B73" s="7" t="s">
        <v>153</v>
      </c>
      <c r="C73" s="21">
        <v>0</v>
      </c>
      <c r="D73" s="22">
        <v>0</v>
      </c>
      <c r="E73" s="22">
        <v>0</v>
      </c>
      <c r="F73" s="22">
        <v>0</v>
      </c>
      <c r="G73" s="23">
        <v>0</v>
      </c>
      <c r="H73" s="21">
        <v>0.1298653978</v>
      </c>
      <c r="I73" s="22">
        <v>28.555489</v>
      </c>
      <c r="J73" s="22">
        <v>0</v>
      </c>
      <c r="K73" s="22">
        <v>0</v>
      </c>
      <c r="L73" s="23">
        <v>1.620213615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0.0367496728</v>
      </c>
      <c r="S73" s="22">
        <v>0</v>
      </c>
      <c r="T73" s="22">
        <v>0</v>
      </c>
      <c r="U73" s="22">
        <v>0</v>
      </c>
      <c r="V73" s="23">
        <v>0.068284865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0.024260749333333338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0.038978112000000016</v>
      </c>
      <c r="AW73" s="22">
        <v>19.82944920003333</v>
      </c>
      <c r="AX73" s="22">
        <v>0</v>
      </c>
      <c r="AY73" s="22">
        <v>0</v>
      </c>
      <c r="AZ73" s="23">
        <v>4.035206266666666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0.0038247814333333342</v>
      </c>
      <c r="BG73" s="22">
        <v>0</v>
      </c>
      <c r="BH73" s="22">
        <v>0</v>
      </c>
      <c r="BI73" s="22">
        <v>0</v>
      </c>
      <c r="BJ73" s="23">
        <v>0</v>
      </c>
      <c r="BK73" s="24">
        <f t="shared" si="5"/>
        <v>54.34232166006665</v>
      </c>
    </row>
    <row r="74" spans="1:63" s="25" customFormat="1" ht="15">
      <c r="A74" s="20"/>
      <c r="B74" s="7" t="s">
        <v>154</v>
      </c>
      <c r="C74" s="21">
        <v>0</v>
      </c>
      <c r="D74" s="22">
        <v>5.815015</v>
      </c>
      <c r="E74" s="22">
        <v>0</v>
      </c>
      <c r="F74" s="22">
        <v>0</v>
      </c>
      <c r="G74" s="23">
        <v>0</v>
      </c>
      <c r="H74" s="21">
        <v>0.2495656504</v>
      </c>
      <c r="I74" s="22">
        <v>4.014104854499999</v>
      </c>
      <c r="J74" s="22">
        <v>0.2326006</v>
      </c>
      <c r="K74" s="22">
        <v>0</v>
      </c>
      <c r="L74" s="23">
        <v>2.1140008888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0.04739237236666666</v>
      </c>
      <c r="S74" s="22">
        <v>0</v>
      </c>
      <c r="T74" s="22">
        <v>0</v>
      </c>
      <c r="U74" s="22">
        <v>0</v>
      </c>
      <c r="V74" s="23">
        <v>2.4423063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0.11388640873333332</v>
      </c>
      <c r="AC74" s="22">
        <v>0</v>
      </c>
      <c r="AD74" s="22">
        <v>0</v>
      </c>
      <c r="AE74" s="22">
        <v>0</v>
      </c>
      <c r="AF74" s="23">
        <v>0.22660545599999998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0.0022889440000000007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0.2847446336</v>
      </c>
      <c r="AW74" s="22">
        <v>1.1444719998046184</v>
      </c>
      <c r="AX74" s="22">
        <v>0</v>
      </c>
      <c r="AY74" s="22">
        <v>0</v>
      </c>
      <c r="AZ74" s="23">
        <v>5.240731230200001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0.0711861584</v>
      </c>
      <c r="BG74" s="22">
        <v>0</v>
      </c>
      <c r="BH74" s="22">
        <v>0</v>
      </c>
      <c r="BI74" s="22">
        <v>0</v>
      </c>
      <c r="BJ74" s="23">
        <v>1.30469808</v>
      </c>
      <c r="BK74" s="24">
        <f t="shared" si="5"/>
        <v>23.303598576804617</v>
      </c>
    </row>
    <row r="75" spans="1:63" s="25" customFormat="1" ht="15">
      <c r="A75" s="20"/>
      <c r="B75" s="7" t="s">
        <v>155</v>
      </c>
      <c r="C75" s="21">
        <v>0</v>
      </c>
      <c r="D75" s="22">
        <v>6.216705</v>
      </c>
      <c r="E75" s="22">
        <v>0</v>
      </c>
      <c r="F75" s="22">
        <v>0</v>
      </c>
      <c r="G75" s="23">
        <v>0</v>
      </c>
      <c r="H75" s="21">
        <v>0.11043710793333335</v>
      </c>
      <c r="I75" s="22">
        <v>55.950345</v>
      </c>
      <c r="J75" s="22">
        <v>0</v>
      </c>
      <c r="K75" s="22">
        <v>0</v>
      </c>
      <c r="L75" s="23">
        <v>2.5985826899999998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0.05595034099999999</v>
      </c>
      <c r="S75" s="22">
        <v>0</v>
      </c>
      <c r="T75" s="22">
        <v>0</v>
      </c>
      <c r="U75" s="22">
        <v>0</v>
      </c>
      <c r="V75" s="23">
        <v>0.06850437780000003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0.07190633133333334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0.0006198821666666666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0.036560652666666665</v>
      </c>
      <c r="AW75" s="22">
        <v>10.16606753316576</v>
      </c>
      <c r="AX75" s="22">
        <v>0</v>
      </c>
      <c r="AY75" s="22">
        <v>0</v>
      </c>
      <c r="AZ75" s="23">
        <v>3.166358107333333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0.031105690433333333</v>
      </c>
      <c r="BG75" s="22">
        <v>0</v>
      </c>
      <c r="BH75" s="22">
        <v>0</v>
      </c>
      <c r="BI75" s="22">
        <v>0</v>
      </c>
      <c r="BJ75" s="23">
        <v>0</v>
      </c>
      <c r="BK75" s="24">
        <f t="shared" si="5"/>
        <v>78.47314271383242</v>
      </c>
    </row>
    <row r="76" spans="1:63" s="25" customFormat="1" ht="15">
      <c r="A76" s="20"/>
      <c r="B76" s="7" t="s">
        <v>156</v>
      </c>
      <c r="C76" s="21">
        <v>0</v>
      </c>
      <c r="D76" s="22">
        <v>12.4319</v>
      </c>
      <c r="E76" s="22">
        <v>0</v>
      </c>
      <c r="F76" s="22">
        <v>0</v>
      </c>
      <c r="G76" s="23">
        <v>0</v>
      </c>
      <c r="H76" s="21">
        <v>0.05159226096666666</v>
      </c>
      <c r="I76" s="22">
        <v>144.1478805</v>
      </c>
      <c r="J76" s="22">
        <v>0</v>
      </c>
      <c r="K76" s="22">
        <v>0</v>
      </c>
      <c r="L76" s="23">
        <v>3.4471171079666667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0.062159500000000006</v>
      </c>
      <c r="S76" s="22">
        <v>9.323925</v>
      </c>
      <c r="T76" s="22">
        <v>0</v>
      </c>
      <c r="U76" s="22">
        <v>0</v>
      </c>
      <c r="V76" s="23">
        <v>0.01864785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0.04772014683333334</v>
      </c>
      <c r="AC76" s="22">
        <v>0</v>
      </c>
      <c r="AD76" s="22">
        <v>0</v>
      </c>
      <c r="AE76" s="22">
        <v>0</v>
      </c>
      <c r="AF76" s="23">
        <v>0.024789686666666668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0.019831749333333332</v>
      </c>
      <c r="AW76" s="22">
        <v>27.27329425044362</v>
      </c>
      <c r="AX76" s="22">
        <v>0</v>
      </c>
      <c r="AY76" s="22">
        <v>0</v>
      </c>
      <c r="AZ76" s="23">
        <v>5.7464791771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0.0006197421666666664</v>
      </c>
      <c r="BG76" s="22">
        <v>0</v>
      </c>
      <c r="BH76" s="22">
        <v>0</v>
      </c>
      <c r="BI76" s="22">
        <v>0</v>
      </c>
      <c r="BJ76" s="23">
        <v>0.04338195166666667</v>
      </c>
      <c r="BK76" s="24">
        <f t="shared" si="5"/>
        <v>202.6393389231437</v>
      </c>
    </row>
    <row r="77" spans="1:63" s="25" customFormat="1" ht="15">
      <c r="A77" s="20"/>
      <c r="B77" s="7" t="s">
        <v>157</v>
      </c>
      <c r="C77" s="21">
        <v>0</v>
      </c>
      <c r="D77" s="22">
        <v>6.201053333333333</v>
      </c>
      <c r="E77" s="22">
        <v>0</v>
      </c>
      <c r="F77" s="22">
        <v>0</v>
      </c>
      <c r="G77" s="23">
        <v>0</v>
      </c>
      <c r="H77" s="21">
        <v>0.14584876706666666</v>
      </c>
      <c r="I77" s="22">
        <v>84.64096481733333</v>
      </c>
      <c r="J77" s="22">
        <v>0</v>
      </c>
      <c r="K77" s="22">
        <v>0</v>
      </c>
      <c r="L77" s="23">
        <v>1.3960245808666665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0.009984933366666665</v>
      </c>
      <c r="S77" s="22">
        <v>6.201053333333333</v>
      </c>
      <c r="T77" s="22">
        <v>0</v>
      </c>
      <c r="U77" s="22">
        <v>0</v>
      </c>
      <c r="V77" s="23">
        <v>0.12774169866666668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0.059684428533333334</v>
      </c>
      <c r="AC77" s="22">
        <v>0</v>
      </c>
      <c r="AD77" s="22">
        <v>0</v>
      </c>
      <c r="AE77" s="22">
        <v>0</v>
      </c>
      <c r="AF77" s="23">
        <v>0.02226108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0.0012367266666666664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0.096439942</v>
      </c>
      <c r="AW77" s="22">
        <v>8.658323393743174</v>
      </c>
      <c r="AX77" s="22">
        <v>0</v>
      </c>
      <c r="AY77" s="22">
        <v>0</v>
      </c>
      <c r="AZ77" s="23">
        <v>0.46995613333333336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0.0018550899999999996</v>
      </c>
      <c r="BG77" s="22">
        <v>0</v>
      </c>
      <c r="BH77" s="22">
        <v>0</v>
      </c>
      <c r="BI77" s="22">
        <v>0</v>
      </c>
      <c r="BJ77" s="23">
        <v>0</v>
      </c>
      <c r="BK77" s="24">
        <f t="shared" si="5"/>
        <v>108.03242825824317</v>
      </c>
    </row>
    <row r="78" spans="1:63" s="25" customFormat="1" ht="15">
      <c r="A78" s="20"/>
      <c r="B78" s="7" t="s">
        <v>158</v>
      </c>
      <c r="C78" s="21">
        <v>0</v>
      </c>
      <c r="D78" s="22">
        <v>12.404733333333333</v>
      </c>
      <c r="E78" s="22">
        <v>0</v>
      </c>
      <c r="F78" s="22">
        <v>0</v>
      </c>
      <c r="G78" s="23">
        <v>0</v>
      </c>
      <c r="H78" s="21">
        <v>0.2235385933666667</v>
      </c>
      <c r="I78" s="22">
        <v>148.65981717760005</v>
      </c>
      <c r="J78" s="22">
        <v>0</v>
      </c>
      <c r="K78" s="22">
        <v>0</v>
      </c>
      <c r="L78" s="23">
        <v>2.4009361366666666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0.05076140946666667</v>
      </c>
      <c r="S78" s="22">
        <v>6.202366666666666</v>
      </c>
      <c r="T78" s="22">
        <v>0</v>
      </c>
      <c r="U78" s="22">
        <v>0</v>
      </c>
      <c r="V78" s="23">
        <v>0.9495823366666667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0.04860903030000001</v>
      </c>
      <c r="AC78" s="22">
        <v>0</v>
      </c>
      <c r="AD78" s="22">
        <v>0</v>
      </c>
      <c r="AE78" s="22">
        <v>0</v>
      </c>
      <c r="AF78" s="23">
        <v>0.12739771300000002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0.001236871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0.0754367642</v>
      </c>
      <c r="AW78" s="22">
        <v>10.699305210970794</v>
      </c>
      <c r="AX78" s="22">
        <v>0</v>
      </c>
      <c r="AY78" s="22">
        <v>0</v>
      </c>
      <c r="AZ78" s="23">
        <v>1.5732955425333333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0.044886052133333326</v>
      </c>
      <c r="BG78" s="22">
        <v>0</v>
      </c>
      <c r="BH78" s="22">
        <v>0</v>
      </c>
      <c r="BI78" s="22">
        <v>0</v>
      </c>
      <c r="BJ78" s="23">
        <v>0.6184355</v>
      </c>
      <c r="BK78" s="24">
        <f t="shared" si="5"/>
        <v>184.08033833790424</v>
      </c>
    </row>
    <row r="79" spans="1:63" s="25" customFormat="1" ht="15">
      <c r="A79" s="20"/>
      <c r="B79" s="7" t="s">
        <v>159</v>
      </c>
      <c r="C79" s="21">
        <v>0</v>
      </c>
      <c r="D79" s="22">
        <v>2.4820813333333334</v>
      </c>
      <c r="E79" s="22">
        <v>0</v>
      </c>
      <c r="F79" s="22">
        <v>0</v>
      </c>
      <c r="G79" s="23">
        <v>0</v>
      </c>
      <c r="H79" s="21">
        <v>0.15500731026666664</v>
      </c>
      <c r="I79" s="22">
        <v>146.44279866666665</v>
      </c>
      <c r="J79" s="22">
        <v>0</v>
      </c>
      <c r="K79" s="22">
        <v>0</v>
      </c>
      <c r="L79" s="23">
        <v>3.3796416145333334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0.051032834933333326</v>
      </c>
      <c r="S79" s="22">
        <v>6.205203333333333</v>
      </c>
      <c r="T79" s="22">
        <v>0</v>
      </c>
      <c r="U79" s="22">
        <v>0</v>
      </c>
      <c r="V79" s="23">
        <v>0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0.08011433336666665</v>
      </c>
      <c r="AC79" s="22">
        <v>0</v>
      </c>
      <c r="AD79" s="22">
        <v>0</v>
      </c>
      <c r="AE79" s="22">
        <v>0</v>
      </c>
      <c r="AF79" s="23">
        <v>0.0996016035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0.030932175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0.14215190343333337</v>
      </c>
      <c r="AW79" s="22">
        <v>67.80951403479534</v>
      </c>
      <c r="AX79" s="22">
        <v>0</v>
      </c>
      <c r="AY79" s="22">
        <v>0</v>
      </c>
      <c r="AZ79" s="23">
        <v>7.9749956608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0.029694887999999996</v>
      </c>
      <c r="BG79" s="22">
        <v>0</v>
      </c>
      <c r="BH79" s="22">
        <v>0</v>
      </c>
      <c r="BI79" s="22">
        <v>0</v>
      </c>
      <c r="BJ79" s="23">
        <v>0.18559304999999998</v>
      </c>
      <c r="BK79" s="24">
        <f t="shared" si="5"/>
        <v>235.068362741962</v>
      </c>
    </row>
    <row r="80" spans="1:63" s="25" customFormat="1" ht="15">
      <c r="A80" s="20"/>
      <c r="B80" s="7" t="s">
        <v>160</v>
      </c>
      <c r="C80" s="21">
        <v>0</v>
      </c>
      <c r="D80" s="22">
        <v>2.314964</v>
      </c>
      <c r="E80" s="22">
        <v>0</v>
      </c>
      <c r="F80" s="22">
        <v>0</v>
      </c>
      <c r="G80" s="23">
        <v>0</v>
      </c>
      <c r="H80" s="21">
        <v>1.9409934648666662</v>
      </c>
      <c r="I80" s="22">
        <v>37.9111273785</v>
      </c>
      <c r="J80" s="22">
        <v>11.5758452247</v>
      </c>
      <c r="K80" s="22">
        <v>0</v>
      </c>
      <c r="L80" s="23">
        <v>28.081239889933336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1.966264950933333</v>
      </c>
      <c r="S80" s="22">
        <v>1.7165458059999996</v>
      </c>
      <c r="T80" s="22">
        <v>21.537433220166662</v>
      </c>
      <c r="U80" s="22">
        <v>0</v>
      </c>
      <c r="V80" s="23">
        <v>8.8190108748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0.4987989112</v>
      </c>
      <c r="AC80" s="22">
        <v>0.22879733333333335</v>
      </c>
      <c r="AD80" s="22">
        <v>0</v>
      </c>
      <c r="AE80" s="22">
        <v>0</v>
      </c>
      <c r="AF80" s="23">
        <v>5.356717566666667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0.10925072666666666</v>
      </c>
      <c r="AM80" s="22">
        <v>0</v>
      </c>
      <c r="AN80" s="22">
        <v>0.11439866666666668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5.969544012733333</v>
      </c>
      <c r="AW80" s="22">
        <v>20.01684400257142</v>
      </c>
      <c r="AX80" s="22">
        <v>0</v>
      </c>
      <c r="AY80" s="22">
        <v>0</v>
      </c>
      <c r="AZ80" s="23">
        <v>69.20261945543332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3.6301744628333332</v>
      </c>
      <c r="BG80" s="22">
        <v>15.52295900693333</v>
      </c>
      <c r="BH80" s="22">
        <v>0.22879733333333335</v>
      </c>
      <c r="BI80" s="22">
        <v>0</v>
      </c>
      <c r="BJ80" s="23">
        <v>19.897124650033334</v>
      </c>
      <c r="BK80" s="24">
        <f t="shared" si="5"/>
        <v>256.6394509383048</v>
      </c>
    </row>
    <row r="81" spans="1:63" s="25" customFormat="1" ht="15">
      <c r="A81" s="20"/>
      <c r="B81" s="7" t="s">
        <v>161</v>
      </c>
      <c r="C81" s="21">
        <v>0</v>
      </c>
      <c r="D81" s="22">
        <v>2.4744786666666667</v>
      </c>
      <c r="E81" s="22">
        <v>0</v>
      </c>
      <c r="F81" s="22">
        <v>0</v>
      </c>
      <c r="G81" s="23">
        <v>0</v>
      </c>
      <c r="H81" s="21">
        <v>0.1481351713</v>
      </c>
      <c r="I81" s="22">
        <v>128.6728906666667</v>
      </c>
      <c r="J81" s="22">
        <v>0</v>
      </c>
      <c r="K81" s="22">
        <v>0</v>
      </c>
      <c r="L81" s="23">
        <v>5.5690862465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0.017816246400000003</v>
      </c>
      <c r="S81" s="22">
        <v>6.186196666666667</v>
      </c>
      <c r="T81" s="22">
        <v>0</v>
      </c>
      <c r="U81" s="22">
        <v>0</v>
      </c>
      <c r="V81" s="23">
        <v>0.06248058633333334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0.06005831606666667</v>
      </c>
      <c r="AC81" s="22">
        <v>0</v>
      </c>
      <c r="AD81" s="22">
        <v>0</v>
      </c>
      <c r="AE81" s="22">
        <v>0</v>
      </c>
      <c r="AF81" s="23">
        <v>0.12208980300000001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0.0006166149999999999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0.17140668073333334</v>
      </c>
      <c r="AW81" s="22">
        <v>0.013565533767364777</v>
      </c>
      <c r="AX81" s="22">
        <v>0</v>
      </c>
      <c r="AY81" s="22">
        <v>0</v>
      </c>
      <c r="AZ81" s="23">
        <v>6.983572741800001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0.05919505583333333</v>
      </c>
      <c r="BG81" s="22">
        <v>0</v>
      </c>
      <c r="BH81" s="22">
        <v>0</v>
      </c>
      <c r="BI81" s="22">
        <v>0</v>
      </c>
      <c r="BJ81" s="23">
        <v>0.06782766833333334</v>
      </c>
      <c r="BK81" s="24">
        <f t="shared" si="5"/>
        <v>150.60941666506739</v>
      </c>
    </row>
    <row r="82" spans="1:63" s="25" customFormat="1" ht="15">
      <c r="A82" s="20"/>
      <c r="B82" s="7" t="s">
        <v>162</v>
      </c>
      <c r="C82" s="21">
        <v>0</v>
      </c>
      <c r="D82" s="22">
        <v>2.453737333333333</v>
      </c>
      <c r="E82" s="22">
        <v>0</v>
      </c>
      <c r="F82" s="22">
        <v>0</v>
      </c>
      <c r="G82" s="23">
        <v>0</v>
      </c>
      <c r="H82" s="21">
        <v>0.08305625083333333</v>
      </c>
      <c r="I82" s="22">
        <v>30.67171666666667</v>
      </c>
      <c r="J82" s="22">
        <v>0</v>
      </c>
      <c r="K82" s="22">
        <v>0</v>
      </c>
      <c r="L82" s="23">
        <v>2.52121511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0.0403088871</v>
      </c>
      <c r="S82" s="22">
        <v>0</v>
      </c>
      <c r="T82" s="22">
        <v>0</v>
      </c>
      <c r="U82" s="22">
        <v>0</v>
      </c>
      <c r="V82" s="23">
        <v>0.025150807666666667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0.13923495956666668</v>
      </c>
      <c r="AC82" s="22">
        <v>0</v>
      </c>
      <c r="AD82" s="22">
        <v>0</v>
      </c>
      <c r="AE82" s="22">
        <v>0</v>
      </c>
      <c r="AF82" s="23">
        <v>0.801822402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0.006228932433333331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0.04008290359999999</v>
      </c>
      <c r="AW82" s="22">
        <v>6.717476333407259</v>
      </c>
      <c r="AX82" s="22">
        <v>0</v>
      </c>
      <c r="AY82" s="22">
        <v>0</v>
      </c>
      <c r="AZ82" s="23">
        <v>10.535845141700001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0.017099030166666664</v>
      </c>
      <c r="BG82" s="22">
        <v>0</v>
      </c>
      <c r="BH82" s="22">
        <v>0</v>
      </c>
      <c r="BI82" s="22">
        <v>0</v>
      </c>
      <c r="BJ82" s="23">
        <v>1.1895917769666668</v>
      </c>
      <c r="BK82" s="24">
        <f t="shared" si="5"/>
        <v>55.24256653544059</v>
      </c>
    </row>
    <row r="83" spans="1:63" s="25" customFormat="1" ht="15">
      <c r="A83" s="20"/>
      <c r="B83" s="7" t="s">
        <v>163</v>
      </c>
      <c r="C83" s="21">
        <v>0</v>
      </c>
      <c r="D83" s="22">
        <v>0</v>
      </c>
      <c r="E83" s="22">
        <v>0</v>
      </c>
      <c r="F83" s="22">
        <v>0</v>
      </c>
      <c r="G83" s="23">
        <v>0</v>
      </c>
      <c r="H83" s="21">
        <v>0.6397006703666666</v>
      </c>
      <c r="I83" s="22">
        <v>1.6505092089000002</v>
      </c>
      <c r="J83" s="22">
        <v>0</v>
      </c>
      <c r="K83" s="22">
        <v>0</v>
      </c>
      <c r="L83" s="23">
        <v>21.331396443233338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0.21276307223333335</v>
      </c>
      <c r="S83" s="22">
        <v>6.603557400000001</v>
      </c>
      <c r="T83" s="22">
        <v>0</v>
      </c>
      <c r="U83" s="22">
        <v>0</v>
      </c>
      <c r="V83" s="23">
        <v>8.6078064879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0.041494669733333336</v>
      </c>
      <c r="AC83" s="22">
        <v>0</v>
      </c>
      <c r="AD83" s="22">
        <v>0</v>
      </c>
      <c r="AE83" s="22">
        <v>0</v>
      </c>
      <c r="AF83" s="23">
        <v>0.024287193333333332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0.0006071798333333334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1.9605090393666669</v>
      </c>
      <c r="AW83" s="22">
        <v>12.820203564281165</v>
      </c>
      <c r="AX83" s="22">
        <v>0</v>
      </c>
      <c r="AY83" s="22">
        <v>0</v>
      </c>
      <c r="AZ83" s="23">
        <v>35.297736816900006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0.9098797675666664</v>
      </c>
      <c r="BG83" s="22">
        <v>1.1155168615333333</v>
      </c>
      <c r="BH83" s="22">
        <v>0.3035899166666666</v>
      </c>
      <c r="BI83" s="22">
        <v>0</v>
      </c>
      <c r="BJ83" s="23">
        <v>6.5422359116</v>
      </c>
      <c r="BK83" s="24">
        <f t="shared" si="5"/>
        <v>98.06179420344785</v>
      </c>
    </row>
    <row r="84" spans="1:63" s="25" customFormat="1" ht="15">
      <c r="A84" s="20"/>
      <c r="B84" s="7" t="s">
        <v>164</v>
      </c>
      <c r="C84" s="21">
        <v>0</v>
      </c>
      <c r="D84" s="22">
        <v>12.62626</v>
      </c>
      <c r="E84" s="22">
        <v>0</v>
      </c>
      <c r="F84" s="22">
        <v>0</v>
      </c>
      <c r="G84" s="23">
        <v>0</v>
      </c>
      <c r="H84" s="21">
        <v>7.832447139799998</v>
      </c>
      <c r="I84" s="22">
        <v>539.2557874154334</v>
      </c>
      <c r="J84" s="22">
        <v>0</v>
      </c>
      <c r="K84" s="22">
        <v>0</v>
      </c>
      <c r="L84" s="23">
        <v>16.16124554523333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0.04431069656666667</v>
      </c>
      <c r="S84" s="22">
        <v>5.681817000000001</v>
      </c>
      <c r="T84" s="22">
        <v>0</v>
      </c>
      <c r="U84" s="22">
        <v>0</v>
      </c>
      <c r="V84" s="23">
        <v>5.050504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0.0626769</v>
      </c>
      <c r="AC84" s="22">
        <v>0</v>
      </c>
      <c r="AD84" s="22">
        <v>0</v>
      </c>
      <c r="AE84" s="22">
        <v>0</v>
      </c>
      <c r="AF84" s="23">
        <v>0.05014152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0.0056409195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0.05515567166666667</v>
      </c>
      <c r="AW84" s="22">
        <v>0.13788918031502623</v>
      </c>
      <c r="AX84" s="22">
        <v>0</v>
      </c>
      <c r="AY84" s="22">
        <v>0</v>
      </c>
      <c r="AZ84" s="23">
        <v>5.232242541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0.014403151500000004</v>
      </c>
      <c r="BG84" s="22">
        <v>0</v>
      </c>
      <c r="BH84" s="22">
        <v>0</v>
      </c>
      <c r="BI84" s="22">
        <v>0</v>
      </c>
      <c r="BJ84" s="23">
        <v>0.0626769</v>
      </c>
      <c r="BK84" s="24">
        <f t="shared" si="5"/>
        <v>592.2731985810152</v>
      </c>
    </row>
    <row r="85" spans="1:63" s="25" customFormat="1" ht="15">
      <c r="A85" s="20"/>
      <c r="B85" s="7" t="s">
        <v>165</v>
      </c>
      <c r="C85" s="21">
        <v>0</v>
      </c>
      <c r="D85" s="22">
        <v>2.453792</v>
      </c>
      <c r="E85" s="22">
        <v>0</v>
      </c>
      <c r="F85" s="22">
        <v>0</v>
      </c>
      <c r="G85" s="23">
        <v>0</v>
      </c>
      <c r="H85" s="21">
        <v>0.09569837993333334</v>
      </c>
      <c r="I85" s="22">
        <v>129.130804</v>
      </c>
      <c r="J85" s="22">
        <v>0</v>
      </c>
      <c r="K85" s="22">
        <v>0</v>
      </c>
      <c r="L85" s="23">
        <v>1.2360317592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0.014109304</v>
      </c>
      <c r="S85" s="22">
        <v>0</v>
      </c>
      <c r="T85" s="22">
        <v>0</v>
      </c>
      <c r="U85" s="22">
        <v>0</v>
      </c>
      <c r="V85" s="23">
        <v>3.75430176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0.012814746</v>
      </c>
      <c r="AC85" s="22">
        <v>0</v>
      </c>
      <c r="AD85" s="22">
        <v>0</v>
      </c>
      <c r="AE85" s="22">
        <v>0</v>
      </c>
      <c r="AF85" s="23">
        <v>0.01220452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0.0006102260000000001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0.032341974999999995</v>
      </c>
      <c r="AW85" s="22">
        <v>0.12204520022183145</v>
      </c>
      <c r="AX85" s="22">
        <v>0</v>
      </c>
      <c r="AY85" s="22">
        <v>0</v>
      </c>
      <c r="AZ85" s="23">
        <v>13.064938660000001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0.0024409040000000003</v>
      </c>
      <c r="BG85" s="22">
        <v>0</v>
      </c>
      <c r="BH85" s="22">
        <v>0</v>
      </c>
      <c r="BI85" s="22">
        <v>0</v>
      </c>
      <c r="BJ85" s="23">
        <v>0.0610226</v>
      </c>
      <c r="BK85" s="24">
        <f t="shared" si="5"/>
        <v>149.99315603435517</v>
      </c>
    </row>
    <row r="86" spans="1:63" s="25" customFormat="1" ht="15">
      <c r="A86" s="20"/>
      <c r="B86" s="7" t="s">
        <v>166</v>
      </c>
      <c r="C86" s="21">
        <v>0</v>
      </c>
      <c r="D86" s="22">
        <v>12.709243333333333</v>
      </c>
      <c r="E86" s="22">
        <v>0</v>
      </c>
      <c r="F86" s="22">
        <v>0</v>
      </c>
      <c r="G86" s="23">
        <v>0</v>
      </c>
      <c r="H86" s="21">
        <v>0.6495284483000001</v>
      </c>
      <c r="I86" s="22">
        <v>84.92013360576667</v>
      </c>
      <c r="J86" s="22">
        <v>0</v>
      </c>
      <c r="K86" s="22">
        <v>0</v>
      </c>
      <c r="L86" s="23">
        <v>20.23722425443333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0.027960335333333333</v>
      </c>
      <c r="S86" s="22">
        <v>0</v>
      </c>
      <c r="T86" s="22">
        <v>0</v>
      </c>
      <c r="U86" s="22">
        <v>0</v>
      </c>
      <c r="V86" s="23">
        <v>6.583388046666666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0.0396014916</v>
      </c>
      <c r="AC86" s="22">
        <v>0</v>
      </c>
      <c r="AD86" s="22">
        <v>0</v>
      </c>
      <c r="AE86" s="22">
        <v>0</v>
      </c>
      <c r="AF86" s="23">
        <v>0.012611939999999999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0.012611939999999999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0.39362801163333333</v>
      </c>
      <c r="AW86" s="22">
        <v>14.489645187082456</v>
      </c>
      <c r="AX86" s="22">
        <v>0</v>
      </c>
      <c r="AY86" s="22">
        <v>0</v>
      </c>
      <c r="AZ86" s="23">
        <v>19.0966652745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0.14195999613333335</v>
      </c>
      <c r="BG86" s="22">
        <v>0.1387187279</v>
      </c>
      <c r="BH86" s="22">
        <v>0</v>
      </c>
      <c r="BI86" s="22">
        <v>0</v>
      </c>
      <c r="BJ86" s="23">
        <v>5.839366295533333</v>
      </c>
      <c r="BK86" s="24">
        <f t="shared" si="5"/>
        <v>165.29228688821576</v>
      </c>
    </row>
    <row r="87" spans="1:63" s="25" customFormat="1" ht="15">
      <c r="A87" s="20"/>
      <c r="B87" s="7" t="s">
        <v>167</v>
      </c>
      <c r="C87" s="21">
        <v>0</v>
      </c>
      <c r="D87" s="22">
        <v>0</v>
      </c>
      <c r="E87" s="22">
        <v>0</v>
      </c>
      <c r="F87" s="22">
        <v>0</v>
      </c>
      <c r="G87" s="23">
        <v>0</v>
      </c>
      <c r="H87" s="21">
        <v>2.335135200766666</v>
      </c>
      <c r="I87" s="22">
        <v>5.2513033549333334</v>
      </c>
      <c r="J87" s="22">
        <v>0.10450203333333334</v>
      </c>
      <c r="K87" s="22">
        <v>0</v>
      </c>
      <c r="L87" s="23">
        <v>23.593551528366667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0.33757103816666667</v>
      </c>
      <c r="S87" s="22">
        <v>4.326149744533334</v>
      </c>
      <c r="T87" s="22">
        <v>0</v>
      </c>
      <c r="U87" s="22">
        <v>0</v>
      </c>
      <c r="V87" s="23">
        <v>4.460331574966667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0.061011683600000005</v>
      </c>
      <c r="AC87" s="22">
        <v>0</v>
      </c>
      <c r="AD87" s="22">
        <v>0</v>
      </c>
      <c r="AE87" s="22">
        <v>0</v>
      </c>
      <c r="AF87" s="23">
        <v>0.25940341666666666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0.0015564204999999997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4.2033258126333335</v>
      </c>
      <c r="AW87" s="22">
        <v>4.608976144273003</v>
      </c>
      <c r="AX87" s="22">
        <v>0</v>
      </c>
      <c r="AY87" s="22">
        <v>0</v>
      </c>
      <c r="AZ87" s="23">
        <v>35.12726992963334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1.6152098602666667</v>
      </c>
      <c r="BG87" s="22">
        <v>8.3112445403</v>
      </c>
      <c r="BH87" s="22">
        <v>0</v>
      </c>
      <c r="BI87" s="22">
        <v>0</v>
      </c>
      <c r="BJ87" s="23">
        <v>10.894418627133332</v>
      </c>
      <c r="BK87" s="24">
        <f t="shared" si="5"/>
        <v>105.49096091007299</v>
      </c>
    </row>
    <row r="88" spans="1:63" s="25" customFormat="1" ht="15">
      <c r="A88" s="20"/>
      <c r="B88" s="7" t="s">
        <v>168</v>
      </c>
      <c r="C88" s="21">
        <v>0</v>
      </c>
      <c r="D88" s="22">
        <v>0</v>
      </c>
      <c r="E88" s="22">
        <v>0</v>
      </c>
      <c r="F88" s="22">
        <v>0</v>
      </c>
      <c r="G88" s="23">
        <v>0</v>
      </c>
      <c r="H88" s="21">
        <v>0.11895433809999997</v>
      </c>
      <c r="I88" s="22">
        <v>92.19268489999999</v>
      </c>
      <c r="J88" s="22">
        <v>0</v>
      </c>
      <c r="K88" s="22">
        <v>0</v>
      </c>
      <c r="L88" s="23">
        <v>6.060573394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0.020869181500000004</v>
      </c>
      <c r="S88" s="22">
        <v>2.455198</v>
      </c>
      <c r="T88" s="22">
        <v>0</v>
      </c>
      <c r="U88" s="22">
        <v>0</v>
      </c>
      <c r="V88" s="23">
        <v>0.8353847410333333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0.018928941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0.0012212220000000003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1.5076084461000003</v>
      </c>
      <c r="AW88" s="22">
        <v>6.2368367459132354</v>
      </c>
      <c r="AX88" s="22">
        <v>0</v>
      </c>
      <c r="AY88" s="22">
        <v>0</v>
      </c>
      <c r="AZ88" s="23">
        <v>10.56626265693333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0.0012212220000000003</v>
      </c>
      <c r="BG88" s="22">
        <v>1.831833</v>
      </c>
      <c r="BH88" s="22">
        <v>0</v>
      </c>
      <c r="BI88" s="22">
        <v>0</v>
      </c>
      <c r="BJ88" s="23">
        <v>0.31751772</v>
      </c>
      <c r="BK88" s="24">
        <f t="shared" si="5"/>
        <v>122.16509450857988</v>
      </c>
    </row>
    <row r="89" spans="1:63" s="25" customFormat="1" ht="15">
      <c r="A89" s="20"/>
      <c r="B89" s="7" t="s">
        <v>169</v>
      </c>
      <c r="C89" s="21">
        <v>0</v>
      </c>
      <c r="D89" s="22">
        <v>2.472084</v>
      </c>
      <c r="E89" s="22">
        <v>0</v>
      </c>
      <c r="F89" s="22">
        <v>0</v>
      </c>
      <c r="G89" s="23">
        <v>0</v>
      </c>
      <c r="H89" s="21">
        <v>18.764405299533337</v>
      </c>
      <c r="I89" s="22">
        <v>267.60310397983335</v>
      </c>
      <c r="J89" s="22">
        <v>0</v>
      </c>
      <c r="K89" s="22">
        <v>0</v>
      </c>
      <c r="L89" s="23">
        <v>14.859739411666663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0.050613588866666684</v>
      </c>
      <c r="S89" s="22">
        <v>4.944168</v>
      </c>
      <c r="T89" s="22">
        <v>0</v>
      </c>
      <c r="U89" s="22">
        <v>0</v>
      </c>
      <c r="V89" s="23">
        <v>13.168491176466667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0.16010319</v>
      </c>
      <c r="AC89" s="22">
        <v>0</v>
      </c>
      <c r="AD89" s="22">
        <v>0</v>
      </c>
      <c r="AE89" s="22">
        <v>0</v>
      </c>
      <c r="AF89" s="23">
        <v>0.03694689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0.0036946881666666664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0.13309037170000002</v>
      </c>
      <c r="AW89" s="22">
        <v>7.429693608882583</v>
      </c>
      <c r="AX89" s="22">
        <v>0</v>
      </c>
      <c r="AY89" s="22">
        <v>0</v>
      </c>
      <c r="AZ89" s="23">
        <v>5.158118865966666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0.0539424594</v>
      </c>
      <c r="BG89" s="22">
        <v>0</v>
      </c>
      <c r="BH89" s="22">
        <v>0</v>
      </c>
      <c r="BI89" s="22">
        <v>0</v>
      </c>
      <c r="BJ89" s="23">
        <v>37.33472469270001</v>
      </c>
      <c r="BK89" s="24">
        <f t="shared" si="5"/>
        <v>372.1729202231826</v>
      </c>
    </row>
    <row r="90" spans="1:63" s="25" customFormat="1" ht="15">
      <c r="A90" s="20"/>
      <c r="B90" s="7" t="s">
        <v>170</v>
      </c>
      <c r="C90" s="21">
        <v>0</v>
      </c>
      <c r="D90" s="22">
        <v>0</v>
      </c>
      <c r="E90" s="22">
        <v>0</v>
      </c>
      <c r="F90" s="22">
        <v>0</v>
      </c>
      <c r="G90" s="23">
        <v>0</v>
      </c>
      <c r="H90" s="21">
        <v>0.16067313140000003</v>
      </c>
      <c r="I90" s="22">
        <v>63.800146927933326</v>
      </c>
      <c r="J90" s="22">
        <v>0</v>
      </c>
      <c r="K90" s="22">
        <v>0</v>
      </c>
      <c r="L90" s="23">
        <v>15.317975438800001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0.0006151345</v>
      </c>
      <c r="S90" s="22">
        <v>0.03690807</v>
      </c>
      <c r="T90" s="22">
        <v>0</v>
      </c>
      <c r="U90" s="22">
        <v>0</v>
      </c>
      <c r="V90" s="23">
        <v>0.036558861799999995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0.0006116903333333333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0.22902530096666668</v>
      </c>
      <c r="AW90" s="22">
        <v>4.991393120214257</v>
      </c>
      <c r="AX90" s="22">
        <v>0</v>
      </c>
      <c r="AY90" s="22">
        <v>0</v>
      </c>
      <c r="AZ90" s="23">
        <v>17.256218559366665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0.17485537863333334</v>
      </c>
      <c r="BG90" s="22">
        <v>0.6511517528000001</v>
      </c>
      <c r="BH90" s="22">
        <v>0</v>
      </c>
      <c r="BI90" s="22">
        <v>0</v>
      </c>
      <c r="BJ90" s="23">
        <v>0.5435750901</v>
      </c>
      <c r="BK90" s="24">
        <f t="shared" si="5"/>
        <v>103.1997084568476</v>
      </c>
    </row>
    <row r="91" spans="1:63" s="25" customFormat="1" ht="15">
      <c r="A91" s="20"/>
      <c r="B91" s="7" t="s">
        <v>171</v>
      </c>
      <c r="C91" s="21">
        <v>0</v>
      </c>
      <c r="D91" s="22">
        <v>0</v>
      </c>
      <c r="E91" s="22">
        <v>0</v>
      </c>
      <c r="F91" s="22">
        <v>0</v>
      </c>
      <c r="G91" s="23">
        <v>0</v>
      </c>
      <c r="H91" s="21">
        <v>0.256259844</v>
      </c>
      <c r="I91" s="22">
        <v>118.00243464</v>
      </c>
      <c r="J91" s="22">
        <v>0</v>
      </c>
      <c r="K91" s="22">
        <v>0</v>
      </c>
      <c r="L91" s="23">
        <v>4.058527304400001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0.02289746223333334</v>
      </c>
      <c r="S91" s="22">
        <v>0</v>
      </c>
      <c r="T91" s="22">
        <v>0</v>
      </c>
      <c r="U91" s="22">
        <v>0</v>
      </c>
      <c r="V91" s="23">
        <v>1.54247532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0.004521672566666667</v>
      </c>
      <c r="AC91" s="22">
        <v>0</v>
      </c>
      <c r="AD91" s="22">
        <v>0</v>
      </c>
      <c r="AE91" s="22">
        <v>0</v>
      </c>
      <c r="AF91" s="23">
        <v>0.06110368333333334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0.0024441473333333334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0.35194390779999996</v>
      </c>
      <c r="AW91" s="22">
        <v>3.157202876224483</v>
      </c>
      <c r="AX91" s="22">
        <v>0</v>
      </c>
      <c r="AY91" s="22">
        <v>0</v>
      </c>
      <c r="AZ91" s="23">
        <v>17.2908185137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0.08600954466666667</v>
      </c>
      <c r="BG91" s="22">
        <v>0</v>
      </c>
      <c r="BH91" s="22">
        <v>0</v>
      </c>
      <c r="BI91" s="22">
        <v>0</v>
      </c>
      <c r="BJ91" s="23">
        <v>3.1494216646</v>
      </c>
      <c r="BK91" s="24">
        <f t="shared" si="5"/>
        <v>147.9860605808578</v>
      </c>
    </row>
    <row r="92" spans="1:63" s="25" customFormat="1" ht="15">
      <c r="A92" s="20"/>
      <c r="B92" s="7" t="s">
        <v>172</v>
      </c>
      <c r="C92" s="21">
        <v>0</v>
      </c>
      <c r="D92" s="22">
        <v>0</v>
      </c>
      <c r="E92" s="22">
        <v>0</v>
      </c>
      <c r="F92" s="22">
        <v>0</v>
      </c>
      <c r="G92" s="23">
        <v>0</v>
      </c>
      <c r="H92" s="21">
        <v>0.5623034432</v>
      </c>
      <c r="I92" s="22">
        <v>29.265416332033336</v>
      </c>
      <c r="J92" s="22">
        <v>1.09668</v>
      </c>
      <c r="K92" s="22">
        <v>0</v>
      </c>
      <c r="L92" s="23">
        <v>10.438977871799999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0.32768597666666666</v>
      </c>
      <c r="S92" s="22">
        <v>5.670747873333333</v>
      </c>
      <c r="T92" s="22">
        <v>3.29004</v>
      </c>
      <c r="U92" s="22">
        <v>0</v>
      </c>
      <c r="V92" s="23">
        <v>5.1862323000999995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0.06502589569999999</v>
      </c>
      <c r="AC92" s="22">
        <v>0.11164412750000001</v>
      </c>
      <c r="AD92" s="22">
        <v>0</v>
      </c>
      <c r="AE92" s="22">
        <v>0</v>
      </c>
      <c r="AF92" s="23">
        <v>1.190507623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2.494310400166667</v>
      </c>
      <c r="AW92" s="22">
        <v>10.289963856846423</v>
      </c>
      <c r="AX92" s="22">
        <v>2.178422</v>
      </c>
      <c r="AY92" s="22">
        <v>0</v>
      </c>
      <c r="AZ92" s="23">
        <v>50.492148175933316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1.7229503299000002</v>
      </c>
      <c r="BG92" s="22">
        <v>5.164532041066667</v>
      </c>
      <c r="BH92" s="22">
        <v>0</v>
      </c>
      <c r="BI92" s="22">
        <v>0</v>
      </c>
      <c r="BJ92" s="23">
        <v>9.067709311966665</v>
      </c>
      <c r="BK92" s="24">
        <f t="shared" si="5"/>
        <v>138.61529755921308</v>
      </c>
    </row>
    <row r="93" spans="1:63" s="25" customFormat="1" ht="15">
      <c r="A93" s="20"/>
      <c r="B93" s="7" t="s">
        <v>173</v>
      </c>
      <c r="C93" s="21">
        <v>0</v>
      </c>
      <c r="D93" s="22">
        <v>0</v>
      </c>
      <c r="E93" s="22">
        <v>0</v>
      </c>
      <c r="F93" s="22">
        <v>0</v>
      </c>
      <c r="G93" s="23">
        <v>0</v>
      </c>
      <c r="H93" s="21">
        <v>0.14024651633333332</v>
      </c>
      <c r="I93" s="22">
        <v>53.62851215153336</v>
      </c>
      <c r="J93" s="22">
        <v>0</v>
      </c>
      <c r="K93" s="22">
        <v>0</v>
      </c>
      <c r="L93" s="23">
        <v>5.264085106666666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0.041444145800000005</v>
      </c>
      <c r="S93" s="22">
        <v>6.11392</v>
      </c>
      <c r="T93" s="22">
        <v>0</v>
      </c>
      <c r="U93" s="22">
        <v>0</v>
      </c>
      <c r="V93" s="23">
        <v>0.7660741759999999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0.04499483666666667</v>
      </c>
      <c r="AC93" s="22">
        <v>0</v>
      </c>
      <c r="AD93" s="22">
        <v>0</v>
      </c>
      <c r="AE93" s="22">
        <v>0</v>
      </c>
      <c r="AF93" s="23">
        <v>0.49615928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0.11066297666666668</v>
      </c>
      <c r="AW93" s="22">
        <v>3.654310383614197</v>
      </c>
      <c r="AX93" s="22">
        <v>0</v>
      </c>
      <c r="AY93" s="22">
        <v>0</v>
      </c>
      <c r="AZ93" s="23">
        <v>12.233930373566668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0.07812849686666667</v>
      </c>
      <c r="BG93" s="22">
        <v>0</v>
      </c>
      <c r="BH93" s="22">
        <v>0</v>
      </c>
      <c r="BI93" s="22">
        <v>0</v>
      </c>
      <c r="BJ93" s="23">
        <v>0.060803833333333335</v>
      </c>
      <c r="BK93" s="24">
        <f t="shared" si="5"/>
        <v>82.63327227704755</v>
      </c>
    </row>
    <row r="94" spans="1:63" s="25" customFormat="1" ht="15">
      <c r="A94" s="20"/>
      <c r="B94" s="7" t="s">
        <v>174</v>
      </c>
      <c r="C94" s="21">
        <v>0</v>
      </c>
      <c r="D94" s="22">
        <v>0</v>
      </c>
      <c r="E94" s="22">
        <v>0</v>
      </c>
      <c r="F94" s="22">
        <v>0</v>
      </c>
      <c r="G94" s="23">
        <v>0</v>
      </c>
      <c r="H94" s="21">
        <v>0.15032324066666666</v>
      </c>
      <c r="I94" s="22">
        <v>32.346201746666665</v>
      </c>
      <c r="J94" s="22">
        <v>0</v>
      </c>
      <c r="K94" s="22">
        <v>0</v>
      </c>
      <c r="L94" s="23">
        <v>4.597359642733333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0.024220293333333334</v>
      </c>
      <c r="S94" s="22">
        <v>6.0550733333333335</v>
      </c>
      <c r="T94" s="22">
        <v>0</v>
      </c>
      <c r="U94" s="22">
        <v>0</v>
      </c>
      <c r="V94" s="23">
        <v>0.036330440000000006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0.041552810999999995</v>
      </c>
      <c r="AC94" s="22">
        <v>0</v>
      </c>
      <c r="AD94" s="22">
        <v>0</v>
      </c>
      <c r="AE94" s="22">
        <v>0</v>
      </c>
      <c r="AF94" s="23">
        <v>0.1312827973333333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0.19202112063333335</v>
      </c>
      <c r="AW94" s="22">
        <v>3.831319887792198</v>
      </c>
      <c r="AX94" s="22">
        <v>0</v>
      </c>
      <c r="AY94" s="22">
        <v>0</v>
      </c>
      <c r="AZ94" s="23">
        <v>13.761044495899998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0.08069676533333334</v>
      </c>
      <c r="BG94" s="22">
        <v>0</v>
      </c>
      <c r="BH94" s="22">
        <v>0</v>
      </c>
      <c r="BI94" s="22">
        <v>0</v>
      </c>
      <c r="BJ94" s="23">
        <v>0.420948052</v>
      </c>
      <c r="BK94" s="24">
        <f t="shared" si="5"/>
        <v>61.66837462672553</v>
      </c>
    </row>
    <row r="95" spans="1:63" s="25" customFormat="1" ht="15">
      <c r="A95" s="20"/>
      <c r="B95" s="7" t="s">
        <v>175</v>
      </c>
      <c r="C95" s="21">
        <v>0</v>
      </c>
      <c r="D95" s="22">
        <v>0</v>
      </c>
      <c r="E95" s="22">
        <v>0</v>
      </c>
      <c r="F95" s="22">
        <v>0</v>
      </c>
      <c r="G95" s="23">
        <v>0</v>
      </c>
      <c r="H95" s="21">
        <v>0.40665581479999996</v>
      </c>
      <c r="I95" s="22">
        <v>1715.0981249359668</v>
      </c>
      <c r="J95" s="22">
        <v>0</v>
      </c>
      <c r="K95" s="22">
        <v>0</v>
      </c>
      <c r="L95" s="23">
        <v>130.2590750762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0.13080075803333335</v>
      </c>
      <c r="S95" s="22">
        <v>10.899054</v>
      </c>
      <c r="T95" s="22">
        <v>0</v>
      </c>
      <c r="U95" s="22">
        <v>0</v>
      </c>
      <c r="V95" s="23">
        <v>1.0202368630999998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0.056612502666666675</v>
      </c>
      <c r="AC95" s="22">
        <v>1.7465559333333331</v>
      </c>
      <c r="AD95" s="22">
        <v>0</v>
      </c>
      <c r="AE95" s="22">
        <v>0</v>
      </c>
      <c r="AF95" s="23">
        <v>1.311723732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0.006022606666666667</v>
      </c>
      <c r="AM95" s="22">
        <v>0</v>
      </c>
      <c r="AN95" s="22">
        <v>0</v>
      </c>
      <c r="AO95" s="22">
        <v>0</v>
      </c>
      <c r="AP95" s="23">
        <v>0.24090426666666664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0.6311366805</v>
      </c>
      <c r="AW95" s="22">
        <v>4.9402614464465975</v>
      </c>
      <c r="AX95" s="22">
        <v>0</v>
      </c>
      <c r="AY95" s="22">
        <v>0</v>
      </c>
      <c r="AZ95" s="23">
        <v>33.88426213413334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0.16859685073333336</v>
      </c>
      <c r="BG95" s="22">
        <v>5.311770446866666</v>
      </c>
      <c r="BH95" s="22">
        <v>0</v>
      </c>
      <c r="BI95" s="22">
        <v>0</v>
      </c>
      <c r="BJ95" s="23">
        <v>2.393950014</v>
      </c>
      <c r="BK95" s="24">
        <f t="shared" si="5"/>
        <v>1908.505744062113</v>
      </c>
    </row>
    <row r="96" spans="1:63" s="25" customFormat="1" ht="15">
      <c r="A96" s="20"/>
      <c r="B96" s="7" t="s">
        <v>176</v>
      </c>
      <c r="C96" s="21">
        <v>0</v>
      </c>
      <c r="D96" s="22">
        <v>0</v>
      </c>
      <c r="E96" s="22">
        <v>0</v>
      </c>
      <c r="F96" s="22">
        <v>0</v>
      </c>
      <c r="G96" s="23">
        <v>0</v>
      </c>
      <c r="H96" s="21">
        <v>0.3665702992333333</v>
      </c>
      <c r="I96" s="22">
        <v>98.75745034993334</v>
      </c>
      <c r="J96" s="22">
        <v>0</v>
      </c>
      <c r="K96" s="22">
        <v>0</v>
      </c>
      <c r="L96" s="23">
        <v>22.1931211699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0.047221577</v>
      </c>
      <c r="S96" s="22">
        <v>6.054048333333333</v>
      </c>
      <c r="T96" s="22">
        <v>0</v>
      </c>
      <c r="U96" s="22">
        <v>0</v>
      </c>
      <c r="V96" s="23">
        <v>0.2742447571333333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0.021077101666666667</v>
      </c>
      <c r="AC96" s="22">
        <v>0</v>
      </c>
      <c r="AD96" s="22">
        <v>0</v>
      </c>
      <c r="AE96" s="22">
        <v>0</v>
      </c>
      <c r="AF96" s="23">
        <v>0.8189958533333335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0.0006022028333333336</v>
      </c>
      <c r="AM96" s="22">
        <v>0</v>
      </c>
      <c r="AN96" s="22">
        <v>0</v>
      </c>
      <c r="AO96" s="22">
        <v>0</v>
      </c>
      <c r="AP96" s="23">
        <v>0.06022028333333334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1.3181347414999998</v>
      </c>
      <c r="AW96" s="22">
        <v>1.5445910181002598</v>
      </c>
      <c r="AX96" s="22">
        <v>0</v>
      </c>
      <c r="AY96" s="22">
        <v>0</v>
      </c>
      <c r="AZ96" s="23">
        <v>34.59941366489999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0.15294747733333333</v>
      </c>
      <c r="BG96" s="22">
        <v>0</v>
      </c>
      <c r="BH96" s="22">
        <v>0</v>
      </c>
      <c r="BI96" s="22">
        <v>0</v>
      </c>
      <c r="BJ96" s="23">
        <v>0.8310399100000001</v>
      </c>
      <c r="BK96" s="24">
        <f t="shared" si="5"/>
        <v>167.03967873953354</v>
      </c>
    </row>
    <row r="97" spans="1:63" s="25" customFormat="1" ht="15">
      <c r="A97" s="20"/>
      <c r="B97" s="7" t="s">
        <v>177</v>
      </c>
      <c r="C97" s="21">
        <v>0</v>
      </c>
      <c r="D97" s="22">
        <v>0</v>
      </c>
      <c r="E97" s="22">
        <v>0</v>
      </c>
      <c r="F97" s="22">
        <v>0</v>
      </c>
      <c r="G97" s="23">
        <v>0</v>
      </c>
      <c r="H97" s="21">
        <v>0.3137980688666667</v>
      </c>
      <c r="I97" s="22">
        <v>2.0619992458333334</v>
      </c>
      <c r="J97" s="22">
        <v>0</v>
      </c>
      <c r="K97" s="22">
        <v>0</v>
      </c>
      <c r="L97" s="23">
        <v>9.078144696333334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0.34826126416666675</v>
      </c>
      <c r="S97" s="22">
        <v>4.487302728333332</v>
      </c>
      <c r="T97" s="22">
        <v>0</v>
      </c>
      <c r="U97" s="22">
        <v>0</v>
      </c>
      <c r="V97" s="23">
        <v>1.8875475405666668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0.049423462966666665</v>
      </c>
      <c r="AC97" s="22">
        <v>0</v>
      </c>
      <c r="AD97" s="22">
        <v>0</v>
      </c>
      <c r="AE97" s="22">
        <v>0</v>
      </c>
      <c r="AF97" s="23">
        <v>0.4370294323333333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0.0016765834999999995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2.389779454966667</v>
      </c>
      <c r="AW97" s="22">
        <v>6.252357862167354</v>
      </c>
      <c r="AX97" s="22">
        <v>0</v>
      </c>
      <c r="AY97" s="22">
        <v>0</v>
      </c>
      <c r="AZ97" s="23">
        <v>19.691809147700003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8.319808335800001</v>
      </c>
      <c r="BG97" s="22">
        <v>0.4224878649</v>
      </c>
      <c r="BH97" s="22">
        <v>0</v>
      </c>
      <c r="BI97" s="22">
        <v>0</v>
      </c>
      <c r="BJ97" s="23">
        <v>17.359479752466672</v>
      </c>
      <c r="BK97" s="24">
        <f t="shared" si="5"/>
        <v>73.1009054409007</v>
      </c>
    </row>
    <row r="98" spans="1:63" s="25" customFormat="1" ht="15">
      <c r="A98" s="20"/>
      <c r="B98" s="7" t="s">
        <v>178</v>
      </c>
      <c r="C98" s="21">
        <v>0</v>
      </c>
      <c r="D98" s="22">
        <v>0.5035331645000001</v>
      </c>
      <c r="E98" s="22">
        <v>0</v>
      </c>
      <c r="F98" s="22">
        <v>0</v>
      </c>
      <c r="G98" s="23">
        <v>0</v>
      </c>
      <c r="H98" s="21">
        <v>0.031189745433333325</v>
      </c>
      <c r="I98" s="22">
        <v>0</v>
      </c>
      <c r="J98" s="22">
        <v>0</v>
      </c>
      <c r="K98" s="22">
        <v>0</v>
      </c>
      <c r="L98" s="23">
        <v>3.734443533566668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0.024126227466666664</v>
      </c>
      <c r="S98" s="22">
        <v>0</v>
      </c>
      <c r="T98" s="22">
        <v>0</v>
      </c>
      <c r="U98" s="22">
        <v>0</v>
      </c>
      <c r="V98" s="23">
        <v>0.057881865766666665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0.08972975136666667</v>
      </c>
      <c r="AC98" s="22">
        <v>0</v>
      </c>
      <c r="AD98" s="22">
        <v>0</v>
      </c>
      <c r="AE98" s="22">
        <v>0</v>
      </c>
      <c r="AF98" s="23">
        <v>0.069436425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0.0009331672666666668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0.6257679904666669</v>
      </c>
      <c r="AW98" s="22">
        <v>0.5686976576243609</v>
      </c>
      <c r="AX98" s="22">
        <v>0</v>
      </c>
      <c r="AY98" s="22">
        <v>0</v>
      </c>
      <c r="AZ98" s="23">
        <v>7.428449394133332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0.27636865590000004</v>
      </c>
      <c r="BG98" s="22">
        <v>0</v>
      </c>
      <c r="BH98" s="22">
        <v>0</v>
      </c>
      <c r="BI98" s="22">
        <v>0</v>
      </c>
      <c r="BJ98" s="23">
        <v>0.024322477200000005</v>
      </c>
      <c r="BK98" s="24">
        <f t="shared" si="5"/>
        <v>13.434880055691028</v>
      </c>
    </row>
    <row r="99" spans="1:63" s="25" customFormat="1" ht="15">
      <c r="A99" s="20"/>
      <c r="B99" s="7" t="s">
        <v>179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0.5137068990333333</v>
      </c>
      <c r="I99" s="22">
        <v>0.30817296</v>
      </c>
      <c r="J99" s="22">
        <v>0</v>
      </c>
      <c r="K99" s="22">
        <v>0</v>
      </c>
      <c r="L99" s="23">
        <v>10.319556781233334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0.1627315931666667</v>
      </c>
      <c r="S99" s="22">
        <v>6.45879162</v>
      </c>
      <c r="T99" s="22">
        <v>0</v>
      </c>
      <c r="U99" s="22">
        <v>0</v>
      </c>
      <c r="V99" s="23">
        <v>8.240416544999999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0.020237562666666657</v>
      </c>
      <c r="AC99" s="22">
        <v>0</v>
      </c>
      <c r="AD99" s="22">
        <v>0</v>
      </c>
      <c r="AE99" s="22">
        <v>0</v>
      </c>
      <c r="AF99" s="23">
        <v>0.284590725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1.9163086986666669</v>
      </c>
      <c r="AW99" s="22">
        <v>7.600444331257721</v>
      </c>
      <c r="AX99" s="22">
        <v>0</v>
      </c>
      <c r="AY99" s="22">
        <v>0</v>
      </c>
      <c r="AZ99" s="23">
        <v>23.562594284733333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0.5289045757999999</v>
      </c>
      <c r="BG99" s="22">
        <v>1.1908296680333335</v>
      </c>
      <c r="BH99" s="22">
        <v>0.4426966833333333</v>
      </c>
      <c r="BI99" s="22">
        <v>0</v>
      </c>
      <c r="BJ99" s="23">
        <v>4.354205396733333</v>
      </c>
      <c r="BK99" s="24">
        <f t="shared" si="5"/>
        <v>65.90418832465771</v>
      </c>
    </row>
    <row r="100" spans="1:63" s="25" customFormat="1" ht="15">
      <c r="A100" s="20"/>
      <c r="B100" s="7" t="s">
        <v>180</v>
      </c>
      <c r="C100" s="21">
        <v>0</v>
      </c>
      <c r="D100" s="22">
        <v>0</v>
      </c>
      <c r="E100" s="22">
        <v>0</v>
      </c>
      <c r="F100" s="22">
        <v>0</v>
      </c>
      <c r="G100" s="23">
        <v>0</v>
      </c>
      <c r="H100" s="21">
        <v>0.16833774073333335</v>
      </c>
      <c r="I100" s="22">
        <v>0.049807304000000004</v>
      </c>
      <c r="J100" s="22">
        <v>0</v>
      </c>
      <c r="K100" s="22">
        <v>0</v>
      </c>
      <c r="L100" s="23">
        <v>0.7756055031333332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0.11161636800000001</v>
      </c>
      <c r="S100" s="22">
        <v>0</v>
      </c>
      <c r="T100" s="22">
        <v>0</v>
      </c>
      <c r="U100" s="22">
        <v>0</v>
      </c>
      <c r="V100" s="23">
        <v>3.0738427640999997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0.14953320213333335</v>
      </c>
      <c r="AC100" s="22">
        <v>0</v>
      </c>
      <c r="AD100" s="22">
        <v>0</v>
      </c>
      <c r="AE100" s="22">
        <v>0</v>
      </c>
      <c r="AF100" s="23">
        <v>0.5426621519999999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0.0029622266666666673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0.5636169433333332</v>
      </c>
      <c r="AW100" s="22">
        <v>9.580078018281949</v>
      </c>
      <c r="AX100" s="22">
        <v>0</v>
      </c>
      <c r="AY100" s="22">
        <v>0</v>
      </c>
      <c r="AZ100" s="23">
        <v>24.545066835500002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0.12844570306666667</v>
      </c>
      <c r="BG100" s="22">
        <v>0</v>
      </c>
      <c r="BH100" s="22">
        <v>0</v>
      </c>
      <c r="BI100" s="22">
        <v>0</v>
      </c>
      <c r="BJ100" s="23">
        <v>0.5215843440666666</v>
      </c>
      <c r="BK100" s="24">
        <f t="shared" si="5"/>
        <v>40.213159105015286</v>
      </c>
    </row>
    <row r="101" spans="1:63" s="25" customFormat="1" ht="15">
      <c r="A101" s="20"/>
      <c r="B101" s="7" t="s">
        <v>181</v>
      </c>
      <c r="C101" s="21">
        <v>0</v>
      </c>
      <c r="D101" s="22">
        <v>0</v>
      </c>
      <c r="E101" s="22">
        <v>0</v>
      </c>
      <c r="F101" s="22">
        <v>0</v>
      </c>
      <c r="G101" s="23">
        <v>0</v>
      </c>
      <c r="H101" s="21">
        <v>0.1672081126666667</v>
      </c>
      <c r="I101" s="22">
        <v>16.5927053475</v>
      </c>
      <c r="J101" s="22">
        <v>0</v>
      </c>
      <c r="K101" s="22">
        <v>0</v>
      </c>
      <c r="L101" s="23">
        <v>17.08681674973333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7.162437604799999</v>
      </c>
      <c r="S101" s="22">
        <v>0</v>
      </c>
      <c r="T101" s="22">
        <v>0</v>
      </c>
      <c r="U101" s="22">
        <v>0</v>
      </c>
      <c r="V101" s="23">
        <v>12.960017684999999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0.12799347093333333</v>
      </c>
      <c r="AC101" s="22">
        <v>0</v>
      </c>
      <c r="AD101" s="22">
        <v>0</v>
      </c>
      <c r="AE101" s="22">
        <v>0</v>
      </c>
      <c r="AF101" s="23">
        <v>0.10287173599999999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0.0046759855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0.3878107386</v>
      </c>
      <c r="AW101" s="22">
        <v>0.14027964068663296</v>
      </c>
      <c r="AX101" s="22">
        <v>0</v>
      </c>
      <c r="AY101" s="22">
        <v>0</v>
      </c>
      <c r="AZ101" s="23">
        <v>5.262789420900001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0.0465260791</v>
      </c>
      <c r="BG101" s="22">
        <v>0</v>
      </c>
      <c r="BH101" s="22">
        <v>0</v>
      </c>
      <c r="BI101" s="22">
        <v>0</v>
      </c>
      <c r="BJ101" s="23">
        <v>1.2578406210000002</v>
      </c>
      <c r="BK101" s="24">
        <f t="shared" si="5"/>
        <v>61.29997319241996</v>
      </c>
    </row>
    <row r="102" spans="1:63" s="25" customFormat="1" ht="15">
      <c r="A102" s="20"/>
      <c r="B102" s="7" t="s">
        <v>182</v>
      </c>
      <c r="C102" s="21">
        <v>0</v>
      </c>
      <c r="D102" s="22">
        <v>0</v>
      </c>
      <c r="E102" s="22">
        <v>0</v>
      </c>
      <c r="F102" s="22">
        <v>0</v>
      </c>
      <c r="G102" s="23">
        <v>0</v>
      </c>
      <c r="H102" s="21">
        <v>0.16963197166666666</v>
      </c>
      <c r="I102" s="22">
        <v>3.7674660575</v>
      </c>
      <c r="J102" s="22">
        <v>0</v>
      </c>
      <c r="K102" s="22">
        <v>0</v>
      </c>
      <c r="L102" s="23">
        <v>3.2194344422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0.11667478216666667</v>
      </c>
      <c r="S102" s="22">
        <v>0</v>
      </c>
      <c r="T102" s="22">
        <v>1.180099</v>
      </c>
      <c r="U102" s="22">
        <v>0</v>
      </c>
      <c r="V102" s="23">
        <v>0.017701485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0.19817727189999998</v>
      </c>
      <c r="AC102" s="22">
        <v>0.017483145000000002</v>
      </c>
      <c r="AD102" s="22">
        <v>0</v>
      </c>
      <c r="AE102" s="22">
        <v>0</v>
      </c>
      <c r="AF102" s="23">
        <v>0.15152058999999998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0.0030304114333333334</v>
      </c>
      <c r="AM102" s="22">
        <v>0</v>
      </c>
      <c r="AN102" s="22">
        <v>0</v>
      </c>
      <c r="AO102" s="22">
        <v>0</v>
      </c>
      <c r="AP102" s="23">
        <v>0.017483145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0.9948609021666666</v>
      </c>
      <c r="AW102" s="22">
        <v>2.553904929791202</v>
      </c>
      <c r="AX102" s="22">
        <v>0</v>
      </c>
      <c r="AY102" s="22">
        <v>0</v>
      </c>
      <c r="AZ102" s="23">
        <v>10.322113485233334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0.07354576163333335</v>
      </c>
      <c r="BG102" s="22">
        <v>0.5827715</v>
      </c>
      <c r="BH102" s="22">
        <v>0</v>
      </c>
      <c r="BI102" s="22">
        <v>0</v>
      </c>
      <c r="BJ102" s="23">
        <v>0.6757237403</v>
      </c>
      <c r="BK102" s="24">
        <f t="shared" si="5"/>
        <v>24.0616226209912</v>
      </c>
    </row>
    <row r="103" spans="1:63" s="25" customFormat="1" ht="15">
      <c r="A103" s="20"/>
      <c r="B103" s="7" t="s">
        <v>183</v>
      </c>
      <c r="C103" s="21">
        <v>0</v>
      </c>
      <c r="D103" s="22">
        <v>0</v>
      </c>
      <c r="E103" s="22">
        <v>0</v>
      </c>
      <c r="F103" s="22">
        <v>0</v>
      </c>
      <c r="G103" s="23">
        <v>0</v>
      </c>
      <c r="H103" s="21">
        <v>2.043854711566666</v>
      </c>
      <c r="I103" s="22">
        <v>6.5798908</v>
      </c>
      <c r="J103" s="22">
        <v>0</v>
      </c>
      <c r="K103" s="22">
        <v>0</v>
      </c>
      <c r="L103" s="23">
        <v>0.04089853353333334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0.0032254356666666676</v>
      </c>
      <c r="S103" s="22">
        <v>0</v>
      </c>
      <c r="T103" s="22">
        <v>0</v>
      </c>
      <c r="U103" s="22">
        <v>0</v>
      </c>
      <c r="V103" s="23">
        <v>0.06450873333333333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0.0047124949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0.0006368236666666668</v>
      </c>
      <c r="AM103" s="22">
        <v>0</v>
      </c>
      <c r="AN103" s="22">
        <v>0</v>
      </c>
      <c r="AO103" s="22">
        <v>0</v>
      </c>
      <c r="AP103" s="23">
        <v>0.16557415333333333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0.03196854723333333</v>
      </c>
      <c r="AW103" s="22">
        <v>11.335461266526384</v>
      </c>
      <c r="AX103" s="22">
        <v>0</v>
      </c>
      <c r="AY103" s="22">
        <v>0</v>
      </c>
      <c r="AZ103" s="23">
        <v>10.883098446766667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0.025472946666666666</v>
      </c>
      <c r="BG103" s="22">
        <v>0</v>
      </c>
      <c r="BH103" s="22">
        <v>0</v>
      </c>
      <c r="BI103" s="22">
        <v>0</v>
      </c>
      <c r="BJ103" s="23">
        <v>0.4712304087</v>
      </c>
      <c r="BK103" s="24">
        <f t="shared" si="5"/>
        <v>31.65053330189305</v>
      </c>
    </row>
    <row r="104" spans="1:63" s="25" customFormat="1" ht="15">
      <c r="A104" s="20"/>
      <c r="B104" s="7" t="s">
        <v>184</v>
      </c>
      <c r="C104" s="21">
        <v>0</v>
      </c>
      <c r="D104" s="22">
        <v>0</v>
      </c>
      <c r="E104" s="22">
        <v>0</v>
      </c>
      <c r="F104" s="22">
        <v>0</v>
      </c>
      <c r="G104" s="23">
        <v>0</v>
      </c>
      <c r="H104" s="21">
        <v>0.10218790583333336</v>
      </c>
      <c r="I104" s="22">
        <v>0.9294256666666667</v>
      </c>
      <c r="J104" s="22">
        <v>0</v>
      </c>
      <c r="K104" s="22">
        <v>0</v>
      </c>
      <c r="L104" s="23">
        <v>13.220395608000002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0.017918055000000002</v>
      </c>
      <c r="S104" s="22">
        <v>1.0614693333333334</v>
      </c>
      <c r="T104" s="22">
        <v>0</v>
      </c>
      <c r="U104" s="22">
        <v>0</v>
      </c>
      <c r="V104" s="23">
        <v>0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0.053274360500000006</v>
      </c>
      <c r="AC104" s="22">
        <v>0.7869628056666667</v>
      </c>
      <c r="AD104" s="22">
        <v>0</v>
      </c>
      <c r="AE104" s="22">
        <v>0</v>
      </c>
      <c r="AF104" s="23">
        <v>0.04992418466666666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151.30797886923332</v>
      </c>
      <c r="AW104" s="22">
        <v>152.21862524913058</v>
      </c>
      <c r="AX104" s="22">
        <v>0</v>
      </c>
      <c r="AY104" s="22">
        <v>0</v>
      </c>
      <c r="AZ104" s="23">
        <v>160.07753754939992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51.16290353699998</v>
      </c>
      <c r="BG104" s="22">
        <v>6.4944164658000005</v>
      </c>
      <c r="BH104" s="22">
        <v>0</v>
      </c>
      <c r="BI104" s="22">
        <v>0</v>
      </c>
      <c r="BJ104" s="23">
        <v>0.5540579617</v>
      </c>
      <c r="BK104" s="24">
        <f t="shared" si="5"/>
        <v>538.0370775519305</v>
      </c>
    </row>
    <row r="105" spans="1:63" s="25" customFormat="1" ht="15">
      <c r="A105" s="20"/>
      <c r="B105" s="7" t="s">
        <v>185</v>
      </c>
      <c r="C105" s="21">
        <v>0</v>
      </c>
      <c r="D105" s="22">
        <v>0</v>
      </c>
      <c r="E105" s="22">
        <v>0</v>
      </c>
      <c r="F105" s="22">
        <v>0</v>
      </c>
      <c r="G105" s="23">
        <v>0</v>
      </c>
      <c r="H105" s="21">
        <v>0.22111859903333328</v>
      </c>
      <c r="I105" s="22">
        <v>0</v>
      </c>
      <c r="J105" s="22">
        <v>0</v>
      </c>
      <c r="K105" s="22">
        <v>0</v>
      </c>
      <c r="L105" s="23">
        <v>0.19311288046666664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0.0236801033</v>
      </c>
      <c r="S105" s="22">
        <v>0</v>
      </c>
      <c r="T105" s="22">
        <v>0</v>
      </c>
      <c r="U105" s="22">
        <v>0</v>
      </c>
      <c r="V105" s="23">
        <v>0.00622142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1.3682201749999998</v>
      </c>
      <c r="AC105" s="22">
        <v>0.04917233333333333</v>
      </c>
      <c r="AD105" s="22">
        <v>0</v>
      </c>
      <c r="AE105" s="22">
        <v>0</v>
      </c>
      <c r="AF105" s="23">
        <v>10.043195706866667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0.005627436633333333</v>
      </c>
      <c r="AM105" s="22">
        <v>0</v>
      </c>
      <c r="AN105" s="22">
        <v>0</v>
      </c>
      <c r="AO105" s="22">
        <v>0</v>
      </c>
      <c r="AP105" s="23">
        <v>0.04917233333333333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0.06945592083333332</v>
      </c>
      <c r="AW105" s="22">
        <v>0.34420633296229863</v>
      </c>
      <c r="AX105" s="22">
        <v>0</v>
      </c>
      <c r="AY105" s="22">
        <v>0</v>
      </c>
      <c r="AZ105" s="23">
        <v>16.4746181168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0.0023356858333333334</v>
      </c>
      <c r="BG105" s="22">
        <v>0.6146541666666667</v>
      </c>
      <c r="BH105" s="22">
        <v>0</v>
      </c>
      <c r="BI105" s="22">
        <v>0</v>
      </c>
      <c r="BJ105" s="23">
        <v>0.30732708333333336</v>
      </c>
      <c r="BK105" s="24">
        <f t="shared" si="5"/>
        <v>29.772118294395632</v>
      </c>
    </row>
    <row r="106" spans="1:63" s="25" customFormat="1" ht="15">
      <c r="A106" s="20"/>
      <c r="B106" s="7" t="s">
        <v>186</v>
      </c>
      <c r="C106" s="21">
        <v>0</v>
      </c>
      <c r="D106" s="22">
        <v>0</v>
      </c>
      <c r="E106" s="22">
        <v>0</v>
      </c>
      <c r="F106" s="22">
        <v>0</v>
      </c>
      <c r="G106" s="23">
        <v>0</v>
      </c>
      <c r="H106" s="21">
        <v>0.20217904153333338</v>
      </c>
      <c r="I106" s="22">
        <v>7.240049630000001</v>
      </c>
      <c r="J106" s="22">
        <v>0</v>
      </c>
      <c r="K106" s="22">
        <v>0</v>
      </c>
      <c r="L106" s="23">
        <v>4.3645326566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0.12393028003333334</v>
      </c>
      <c r="S106" s="22">
        <v>6.221599423900001</v>
      </c>
      <c r="T106" s="22">
        <v>0</v>
      </c>
      <c r="U106" s="22">
        <v>0</v>
      </c>
      <c r="V106" s="23">
        <v>3.5542061819999997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0.059640454999999995</v>
      </c>
      <c r="AC106" s="22">
        <v>0</v>
      </c>
      <c r="AD106" s="22">
        <v>0</v>
      </c>
      <c r="AE106" s="22">
        <v>0</v>
      </c>
      <c r="AF106" s="23">
        <v>0.8528462600000002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0.0122465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0.9917809651</v>
      </c>
      <c r="AW106" s="22">
        <v>20.73904787698698</v>
      </c>
      <c r="AX106" s="22">
        <v>0</v>
      </c>
      <c r="AY106" s="22">
        <v>0</v>
      </c>
      <c r="AZ106" s="23">
        <v>31.87854619006667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0.6057540411</v>
      </c>
      <c r="BG106" s="22">
        <v>3.861230453666667</v>
      </c>
      <c r="BH106" s="22">
        <v>0</v>
      </c>
      <c r="BI106" s="22">
        <v>0</v>
      </c>
      <c r="BJ106" s="23">
        <v>6.079262634100001</v>
      </c>
      <c r="BK106" s="24">
        <f t="shared" si="5"/>
        <v>86.78685259008698</v>
      </c>
    </row>
    <row r="107" spans="1:63" s="25" customFormat="1" ht="15">
      <c r="A107" s="20"/>
      <c r="B107" s="7" t="s">
        <v>187</v>
      </c>
      <c r="C107" s="21">
        <v>0</v>
      </c>
      <c r="D107" s="22">
        <v>0</v>
      </c>
      <c r="E107" s="22">
        <v>0</v>
      </c>
      <c r="F107" s="22">
        <v>0</v>
      </c>
      <c r="G107" s="23">
        <v>0</v>
      </c>
      <c r="H107" s="21">
        <v>0.37539110206666665</v>
      </c>
      <c r="I107" s="22">
        <v>25.599370837333332</v>
      </c>
      <c r="J107" s="22">
        <v>0</v>
      </c>
      <c r="K107" s="22">
        <v>0</v>
      </c>
      <c r="L107" s="23">
        <v>11.67048588003333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2.7211225833000006</v>
      </c>
      <c r="S107" s="22">
        <v>6.220551666666666</v>
      </c>
      <c r="T107" s="22">
        <v>0</v>
      </c>
      <c r="U107" s="22">
        <v>0</v>
      </c>
      <c r="V107" s="23">
        <v>5.876970665100001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0.1506697058333333</v>
      </c>
      <c r="AC107" s="22">
        <v>0.6139325</v>
      </c>
      <c r="AD107" s="22">
        <v>0</v>
      </c>
      <c r="AE107" s="22">
        <v>0</v>
      </c>
      <c r="AF107" s="23">
        <v>1.0845624833333334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0.0067532575</v>
      </c>
      <c r="AM107" s="22">
        <v>0</v>
      </c>
      <c r="AN107" s="22">
        <v>0</v>
      </c>
      <c r="AO107" s="22">
        <v>0</v>
      </c>
      <c r="AP107" s="23">
        <v>0.18417975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2.2296417537333335</v>
      </c>
      <c r="AW107" s="22">
        <v>21.020534102005346</v>
      </c>
      <c r="AX107" s="22">
        <v>0</v>
      </c>
      <c r="AY107" s="22">
        <v>0</v>
      </c>
      <c r="AZ107" s="23">
        <v>74.23289563719997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0.7690732419999998</v>
      </c>
      <c r="BG107" s="22">
        <v>5.4401994033</v>
      </c>
      <c r="BH107" s="22">
        <v>0</v>
      </c>
      <c r="BI107" s="22">
        <v>0</v>
      </c>
      <c r="BJ107" s="23">
        <v>11.285549278300001</v>
      </c>
      <c r="BK107" s="24">
        <f t="shared" si="5"/>
        <v>169.48188384770532</v>
      </c>
    </row>
    <row r="108" spans="1:63" s="25" customFormat="1" ht="15">
      <c r="A108" s="20"/>
      <c r="B108" s="7" t="s">
        <v>188</v>
      </c>
      <c r="C108" s="21">
        <v>0</v>
      </c>
      <c r="D108" s="22">
        <v>0</v>
      </c>
      <c r="E108" s="22">
        <v>0</v>
      </c>
      <c r="F108" s="22">
        <v>0</v>
      </c>
      <c r="G108" s="23">
        <v>0</v>
      </c>
      <c r="H108" s="21">
        <v>3.2158202722000007</v>
      </c>
      <c r="I108" s="22">
        <v>9.241192871166666</v>
      </c>
      <c r="J108" s="22">
        <v>0</v>
      </c>
      <c r="K108" s="22">
        <v>0</v>
      </c>
      <c r="L108" s="23">
        <v>10.983596073900001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0.22314055606666663</v>
      </c>
      <c r="S108" s="22">
        <v>0.13348256666666672</v>
      </c>
      <c r="T108" s="22">
        <v>0</v>
      </c>
      <c r="U108" s="22">
        <v>0</v>
      </c>
      <c r="V108" s="23">
        <v>6.051806966733333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0.027758765500000004</v>
      </c>
      <c r="AC108" s="22">
        <v>0.11486387199999999</v>
      </c>
      <c r="AD108" s="22">
        <v>0</v>
      </c>
      <c r="AE108" s="22">
        <v>0</v>
      </c>
      <c r="AF108" s="23">
        <v>0.865068536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0.006580742333333334</v>
      </c>
      <c r="AM108" s="22">
        <v>0</v>
      </c>
      <c r="AN108" s="22">
        <v>0</v>
      </c>
      <c r="AO108" s="22">
        <v>0</v>
      </c>
      <c r="AP108" s="23">
        <v>0.03589496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2.3076723088333337</v>
      </c>
      <c r="AW108" s="22">
        <v>5.872379564175222</v>
      </c>
      <c r="AX108" s="22">
        <v>0</v>
      </c>
      <c r="AY108" s="22">
        <v>0</v>
      </c>
      <c r="AZ108" s="23">
        <v>47.739469380933336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0.40061763416666674</v>
      </c>
      <c r="BG108" s="22">
        <v>0.25124078983333337</v>
      </c>
      <c r="BH108" s="22">
        <v>0</v>
      </c>
      <c r="BI108" s="22">
        <v>0</v>
      </c>
      <c r="BJ108" s="23">
        <v>11.756264821700002</v>
      </c>
      <c r="BK108" s="24">
        <f t="shared" si="5"/>
        <v>99.22685068220856</v>
      </c>
    </row>
    <row r="109" spans="1:63" s="25" customFormat="1" ht="15">
      <c r="A109" s="20"/>
      <c r="B109" s="7" t="s">
        <v>189</v>
      </c>
      <c r="C109" s="21">
        <v>0</v>
      </c>
      <c r="D109" s="22">
        <v>0</v>
      </c>
      <c r="E109" s="22">
        <v>0</v>
      </c>
      <c r="F109" s="22">
        <v>0</v>
      </c>
      <c r="G109" s="23">
        <v>0</v>
      </c>
      <c r="H109" s="21">
        <v>0.24093056749999997</v>
      </c>
      <c r="I109" s="22">
        <v>4.748998587899999</v>
      </c>
      <c r="J109" s="22">
        <v>0.3050685687333332</v>
      </c>
      <c r="K109" s="22">
        <v>0</v>
      </c>
      <c r="L109" s="23">
        <v>7.0537999913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0.20642578906666673</v>
      </c>
      <c r="S109" s="22">
        <v>0.03647008870000001</v>
      </c>
      <c r="T109" s="22">
        <v>1.2127476666666666</v>
      </c>
      <c r="U109" s="22">
        <v>0</v>
      </c>
      <c r="V109" s="23">
        <v>6.324479081666666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0.09135478300000001</v>
      </c>
      <c r="AC109" s="22">
        <v>0.04795526666666667</v>
      </c>
      <c r="AD109" s="22">
        <v>0</v>
      </c>
      <c r="AE109" s="22">
        <v>0</v>
      </c>
      <c r="AF109" s="23">
        <v>0.030571482500000007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0.0005994408333333332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1.9781067950000002</v>
      </c>
      <c r="AW109" s="22">
        <v>9.970992472688799</v>
      </c>
      <c r="AX109" s="22">
        <v>0</v>
      </c>
      <c r="AY109" s="22">
        <v>0</v>
      </c>
      <c r="AZ109" s="23">
        <v>36.00813492296666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0.5661873385999999</v>
      </c>
      <c r="BG109" s="22">
        <v>0.7013217973333332</v>
      </c>
      <c r="BH109" s="22">
        <v>0</v>
      </c>
      <c r="BI109" s="22">
        <v>0</v>
      </c>
      <c r="BJ109" s="23">
        <v>6.0858946685666675</v>
      </c>
      <c r="BK109" s="24">
        <f t="shared" si="5"/>
        <v>75.6100393096888</v>
      </c>
    </row>
    <row r="110" spans="1:63" s="25" customFormat="1" ht="15">
      <c r="A110" s="20"/>
      <c r="B110" s="7" t="s">
        <v>190</v>
      </c>
      <c r="C110" s="21">
        <v>0</v>
      </c>
      <c r="D110" s="22">
        <v>0</v>
      </c>
      <c r="E110" s="22">
        <v>0</v>
      </c>
      <c r="F110" s="22">
        <v>0</v>
      </c>
      <c r="G110" s="23">
        <v>0</v>
      </c>
      <c r="H110" s="21">
        <v>0.011056793033333331</v>
      </c>
      <c r="I110" s="22">
        <v>121.01502335453334</v>
      </c>
      <c r="J110" s="22">
        <v>0</v>
      </c>
      <c r="K110" s="22">
        <v>0</v>
      </c>
      <c r="L110" s="23">
        <v>0.22323698106666665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0.016976581000000004</v>
      </c>
      <c r="S110" s="22">
        <v>0.07871749696666665</v>
      </c>
      <c r="T110" s="22">
        <v>0</v>
      </c>
      <c r="U110" s="22">
        <v>0</v>
      </c>
      <c r="V110" s="23">
        <v>0.006062984466666668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0.019984130833333332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0.014228862866666664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0.06830332526666669</v>
      </c>
      <c r="AW110" s="22">
        <v>30.579221992267318</v>
      </c>
      <c r="AX110" s="22">
        <v>0</v>
      </c>
      <c r="AY110" s="22">
        <v>0</v>
      </c>
      <c r="AZ110" s="23">
        <v>3.8471814268666673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0.09245165916666666</v>
      </c>
      <c r="BG110" s="22">
        <v>0</v>
      </c>
      <c r="BH110" s="22">
        <v>0</v>
      </c>
      <c r="BI110" s="22">
        <v>0</v>
      </c>
      <c r="BJ110" s="23">
        <v>7.4191418659333355</v>
      </c>
      <c r="BK110" s="24">
        <f t="shared" si="5"/>
        <v>163.39158745426732</v>
      </c>
    </row>
    <row r="111" spans="1:63" s="30" customFormat="1" ht="15">
      <c r="A111" s="20"/>
      <c r="B111" s="8" t="s">
        <v>15</v>
      </c>
      <c r="C111" s="26">
        <f aca="true" t="shared" si="6" ref="C111:AH111">SUM(C18:C110)</f>
        <v>0</v>
      </c>
      <c r="D111" s="26">
        <f t="shared" si="6"/>
        <v>141.39365094933336</v>
      </c>
      <c r="E111" s="26">
        <f t="shared" si="6"/>
        <v>0</v>
      </c>
      <c r="F111" s="26">
        <f t="shared" si="6"/>
        <v>0</v>
      </c>
      <c r="G111" s="26">
        <f t="shared" si="6"/>
        <v>0</v>
      </c>
      <c r="H111" s="26">
        <f t="shared" si="6"/>
        <v>83.45323369180001</v>
      </c>
      <c r="I111" s="26">
        <f t="shared" si="6"/>
        <v>7162.235654961366</v>
      </c>
      <c r="J111" s="26">
        <f t="shared" si="6"/>
        <v>20.834379526766664</v>
      </c>
      <c r="K111" s="26">
        <f t="shared" si="6"/>
        <v>0</v>
      </c>
      <c r="L111" s="26">
        <f t="shared" si="6"/>
        <v>1270.0678985548536</v>
      </c>
      <c r="M111" s="26">
        <f t="shared" si="6"/>
        <v>0</v>
      </c>
      <c r="N111" s="26">
        <f t="shared" si="6"/>
        <v>0</v>
      </c>
      <c r="O111" s="26">
        <f t="shared" si="6"/>
        <v>0</v>
      </c>
      <c r="P111" s="26">
        <f t="shared" si="6"/>
        <v>0</v>
      </c>
      <c r="Q111" s="26">
        <f t="shared" si="6"/>
        <v>0</v>
      </c>
      <c r="R111" s="26">
        <f t="shared" si="6"/>
        <v>23.59763550526667</v>
      </c>
      <c r="S111" s="26">
        <f t="shared" si="6"/>
        <v>206.0955440325666</v>
      </c>
      <c r="T111" s="26">
        <f t="shared" si="6"/>
        <v>37.905333062233325</v>
      </c>
      <c r="U111" s="26">
        <f t="shared" si="6"/>
        <v>0</v>
      </c>
      <c r="V111" s="26">
        <f t="shared" si="6"/>
        <v>223.68186361346653</v>
      </c>
      <c r="W111" s="26">
        <f t="shared" si="6"/>
        <v>0</v>
      </c>
      <c r="X111" s="26">
        <f t="shared" si="6"/>
        <v>0</v>
      </c>
      <c r="Y111" s="26">
        <f t="shared" si="6"/>
        <v>0</v>
      </c>
      <c r="Z111" s="26">
        <f t="shared" si="6"/>
        <v>0</v>
      </c>
      <c r="AA111" s="26">
        <f t="shared" si="6"/>
        <v>0</v>
      </c>
      <c r="AB111" s="26">
        <f t="shared" si="6"/>
        <v>11.517546144666664</v>
      </c>
      <c r="AC111" s="26">
        <f t="shared" si="6"/>
        <v>6.4660209254</v>
      </c>
      <c r="AD111" s="26">
        <f t="shared" si="6"/>
        <v>0</v>
      </c>
      <c r="AE111" s="26">
        <f t="shared" si="6"/>
        <v>0</v>
      </c>
      <c r="AF111" s="26">
        <f t="shared" si="6"/>
        <v>68.7976572347288</v>
      </c>
      <c r="AG111" s="26">
        <f t="shared" si="6"/>
        <v>0</v>
      </c>
      <c r="AH111" s="26">
        <f t="shared" si="6"/>
        <v>0</v>
      </c>
      <c r="AI111" s="26">
        <f aca="true" t="shared" si="7" ref="AI111:BK111">SUM(AI18:AI110)</f>
        <v>0</v>
      </c>
      <c r="AJ111" s="26">
        <f t="shared" si="7"/>
        <v>0</v>
      </c>
      <c r="AK111" s="26">
        <f t="shared" si="7"/>
        <v>0</v>
      </c>
      <c r="AL111" s="26">
        <f t="shared" si="7"/>
        <v>1.0156445862000003</v>
      </c>
      <c r="AM111" s="26">
        <f t="shared" si="7"/>
        <v>0</v>
      </c>
      <c r="AN111" s="26">
        <f t="shared" si="7"/>
        <v>0.11439866666666668</v>
      </c>
      <c r="AO111" s="26">
        <f t="shared" si="7"/>
        <v>0</v>
      </c>
      <c r="AP111" s="26">
        <f t="shared" si="7"/>
        <v>4.184280870933334</v>
      </c>
      <c r="AQ111" s="26">
        <f t="shared" si="7"/>
        <v>0</v>
      </c>
      <c r="AR111" s="26">
        <f t="shared" si="7"/>
        <v>0</v>
      </c>
      <c r="AS111" s="26">
        <f t="shared" si="7"/>
        <v>0</v>
      </c>
      <c r="AT111" s="26">
        <f t="shared" si="7"/>
        <v>0</v>
      </c>
      <c r="AU111" s="26">
        <f t="shared" si="7"/>
        <v>0</v>
      </c>
      <c r="AV111" s="26">
        <f t="shared" si="7"/>
        <v>249.63240364386664</v>
      </c>
      <c r="AW111" s="26">
        <f t="shared" si="7"/>
        <v>852.3733342195554</v>
      </c>
      <c r="AX111" s="26">
        <f t="shared" si="7"/>
        <v>3.0335505591666667</v>
      </c>
      <c r="AY111" s="26">
        <f t="shared" si="7"/>
        <v>0</v>
      </c>
      <c r="AZ111" s="26">
        <f t="shared" si="7"/>
        <v>1767.325052830233</v>
      </c>
      <c r="BA111" s="26">
        <f t="shared" si="7"/>
        <v>0</v>
      </c>
      <c r="BB111" s="26">
        <f t="shared" si="7"/>
        <v>0</v>
      </c>
      <c r="BC111" s="26">
        <f t="shared" si="7"/>
        <v>0</v>
      </c>
      <c r="BD111" s="26">
        <f t="shared" si="7"/>
        <v>0</v>
      </c>
      <c r="BE111" s="26">
        <f t="shared" si="7"/>
        <v>0</v>
      </c>
      <c r="BF111" s="26">
        <f t="shared" si="7"/>
        <v>97.19113461836666</v>
      </c>
      <c r="BG111" s="26">
        <f t="shared" si="7"/>
        <v>141.97332982426667</v>
      </c>
      <c r="BH111" s="26">
        <f t="shared" si="7"/>
        <v>2.3730869143333333</v>
      </c>
      <c r="BI111" s="26">
        <f t="shared" si="7"/>
        <v>0</v>
      </c>
      <c r="BJ111" s="26">
        <f t="shared" si="7"/>
        <v>345.1347469194333</v>
      </c>
      <c r="BK111" s="26">
        <f t="shared" si="7"/>
        <v>12720.397381855468</v>
      </c>
    </row>
    <row r="112" spans="3:63" ht="15" customHeight="1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</row>
    <row r="113" spans="1:63" s="25" customFormat="1" ht="15">
      <c r="A113" s="20" t="s">
        <v>31</v>
      </c>
      <c r="B113" s="5" t="s">
        <v>32</v>
      </c>
      <c r="C113" s="3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4"/>
    </row>
    <row r="114" spans="1:63" s="25" customFormat="1" ht="15">
      <c r="A114" s="20"/>
      <c r="B114" s="7" t="s">
        <v>33</v>
      </c>
      <c r="C114" s="21">
        <v>0</v>
      </c>
      <c r="D114" s="22">
        <v>0</v>
      </c>
      <c r="E114" s="22">
        <v>0</v>
      </c>
      <c r="F114" s="22">
        <v>0</v>
      </c>
      <c r="G114" s="23">
        <v>0</v>
      </c>
      <c r="H114" s="21">
        <v>0</v>
      </c>
      <c r="I114" s="22">
        <v>0</v>
      </c>
      <c r="J114" s="22">
        <v>0</v>
      </c>
      <c r="K114" s="22">
        <v>0</v>
      </c>
      <c r="L114" s="23">
        <v>0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0</v>
      </c>
      <c r="S114" s="22">
        <v>0</v>
      </c>
      <c r="T114" s="22">
        <v>0</v>
      </c>
      <c r="U114" s="22">
        <v>0</v>
      </c>
      <c r="V114" s="23">
        <v>0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0</v>
      </c>
      <c r="AW114" s="22">
        <v>0</v>
      </c>
      <c r="AX114" s="22">
        <v>0</v>
      </c>
      <c r="AY114" s="22">
        <v>0</v>
      </c>
      <c r="AZ114" s="23">
        <v>0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0</v>
      </c>
      <c r="BG114" s="22">
        <v>0</v>
      </c>
      <c r="BH114" s="22">
        <v>0</v>
      </c>
      <c r="BI114" s="22">
        <v>0</v>
      </c>
      <c r="BJ114" s="23">
        <v>0</v>
      </c>
      <c r="BK114" s="24">
        <v>0</v>
      </c>
    </row>
    <row r="115" spans="1:63" s="30" customFormat="1" ht="15">
      <c r="A115" s="20"/>
      <c r="B115" s="8" t="s">
        <v>34</v>
      </c>
      <c r="C115" s="26">
        <v>0</v>
      </c>
      <c r="D115" s="27">
        <v>0</v>
      </c>
      <c r="E115" s="27">
        <v>0</v>
      </c>
      <c r="F115" s="27">
        <v>0</v>
      </c>
      <c r="G115" s="28">
        <v>0</v>
      </c>
      <c r="H115" s="26">
        <v>0</v>
      </c>
      <c r="I115" s="27">
        <v>0</v>
      </c>
      <c r="J115" s="27">
        <v>0</v>
      </c>
      <c r="K115" s="27">
        <v>0</v>
      </c>
      <c r="L115" s="28">
        <v>0</v>
      </c>
      <c r="M115" s="26">
        <v>0</v>
      </c>
      <c r="N115" s="27">
        <v>0</v>
      </c>
      <c r="O115" s="27">
        <v>0</v>
      </c>
      <c r="P115" s="27">
        <v>0</v>
      </c>
      <c r="Q115" s="28">
        <v>0</v>
      </c>
      <c r="R115" s="26">
        <v>0</v>
      </c>
      <c r="S115" s="27">
        <v>0</v>
      </c>
      <c r="T115" s="27">
        <v>0</v>
      </c>
      <c r="U115" s="27">
        <v>0</v>
      </c>
      <c r="V115" s="28">
        <v>0</v>
      </c>
      <c r="W115" s="26">
        <v>0</v>
      </c>
      <c r="X115" s="27">
        <v>0</v>
      </c>
      <c r="Y115" s="27">
        <v>0</v>
      </c>
      <c r="Z115" s="27">
        <v>0</v>
      </c>
      <c r="AA115" s="28">
        <v>0</v>
      </c>
      <c r="AB115" s="26">
        <v>0</v>
      </c>
      <c r="AC115" s="27">
        <v>0</v>
      </c>
      <c r="AD115" s="27">
        <v>0</v>
      </c>
      <c r="AE115" s="27">
        <v>0</v>
      </c>
      <c r="AF115" s="28">
        <v>0</v>
      </c>
      <c r="AG115" s="26">
        <v>0</v>
      </c>
      <c r="AH115" s="27">
        <v>0</v>
      </c>
      <c r="AI115" s="27">
        <v>0</v>
      </c>
      <c r="AJ115" s="27">
        <v>0</v>
      </c>
      <c r="AK115" s="28">
        <v>0</v>
      </c>
      <c r="AL115" s="26">
        <v>0</v>
      </c>
      <c r="AM115" s="27">
        <v>0</v>
      </c>
      <c r="AN115" s="27">
        <v>0</v>
      </c>
      <c r="AO115" s="27">
        <v>0</v>
      </c>
      <c r="AP115" s="28">
        <v>0</v>
      </c>
      <c r="AQ115" s="26">
        <v>0</v>
      </c>
      <c r="AR115" s="27">
        <v>0</v>
      </c>
      <c r="AS115" s="27">
        <v>0</v>
      </c>
      <c r="AT115" s="27">
        <v>0</v>
      </c>
      <c r="AU115" s="28">
        <v>0</v>
      </c>
      <c r="AV115" s="26">
        <v>0</v>
      </c>
      <c r="AW115" s="27">
        <v>0</v>
      </c>
      <c r="AX115" s="27">
        <v>0</v>
      </c>
      <c r="AY115" s="27">
        <v>0</v>
      </c>
      <c r="AZ115" s="28">
        <v>0</v>
      </c>
      <c r="BA115" s="26">
        <v>0</v>
      </c>
      <c r="BB115" s="27">
        <v>0</v>
      </c>
      <c r="BC115" s="27">
        <v>0</v>
      </c>
      <c r="BD115" s="27">
        <v>0</v>
      </c>
      <c r="BE115" s="28">
        <v>0</v>
      </c>
      <c r="BF115" s="26">
        <v>0</v>
      </c>
      <c r="BG115" s="27">
        <v>0</v>
      </c>
      <c r="BH115" s="27">
        <v>0</v>
      </c>
      <c r="BI115" s="27">
        <v>0</v>
      </c>
      <c r="BJ115" s="28">
        <v>0</v>
      </c>
      <c r="BK115" s="29">
        <v>0</v>
      </c>
    </row>
    <row r="116" spans="1:63" s="25" customFormat="1" ht="15">
      <c r="A116" s="20" t="s">
        <v>35</v>
      </c>
      <c r="B116" s="5" t="s">
        <v>36</v>
      </c>
      <c r="C116" s="3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4"/>
    </row>
    <row r="117" spans="1:63" s="25" customFormat="1" ht="15">
      <c r="A117" s="20"/>
      <c r="B117" s="7" t="s">
        <v>33</v>
      </c>
      <c r="C117" s="21">
        <v>0</v>
      </c>
      <c r="D117" s="22">
        <v>0</v>
      </c>
      <c r="E117" s="22">
        <v>0</v>
      </c>
      <c r="F117" s="22">
        <v>0</v>
      </c>
      <c r="G117" s="23">
        <v>0</v>
      </c>
      <c r="H117" s="21">
        <v>0</v>
      </c>
      <c r="I117" s="22">
        <v>0</v>
      </c>
      <c r="J117" s="22">
        <v>0</v>
      </c>
      <c r="K117" s="22">
        <v>0</v>
      </c>
      <c r="L117" s="23">
        <v>0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0</v>
      </c>
      <c r="S117" s="22">
        <v>0</v>
      </c>
      <c r="T117" s="22">
        <v>0</v>
      </c>
      <c r="U117" s="22">
        <v>0</v>
      </c>
      <c r="V117" s="23">
        <v>0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0</v>
      </c>
      <c r="AW117" s="22">
        <v>0</v>
      </c>
      <c r="AX117" s="22">
        <v>0</v>
      </c>
      <c r="AY117" s="22">
        <v>0</v>
      </c>
      <c r="AZ117" s="23">
        <v>0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0</v>
      </c>
      <c r="BG117" s="22">
        <v>0</v>
      </c>
      <c r="BH117" s="22">
        <v>0</v>
      </c>
      <c r="BI117" s="22">
        <v>0</v>
      </c>
      <c r="BJ117" s="23">
        <v>0</v>
      </c>
      <c r="BK117" s="24">
        <v>0</v>
      </c>
    </row>
    <row r="118" spans="1:63" s="30" customFormat="1" ht="15">
      <c r="A118" s="20"/>
      <c r="B118" s="8" t="s">
        <v>37</v>
      </c>
      <c r="C118" s="26">
        <v>0</v>
      </c>
      <c r="D118" s="27">
        <v>0</v>
      </c>
      <c r="E118" s="27">
        <v>0</v>
      </c>
      <c r="F118" s="27">
        <v>0</v>
      </c>
      <c r="G118" s="28">
        <v>0</v>
      </c>
      <c r="H118" s="26">
        <v>0</v>
      </c>
      <c r="I118" s="27">
        <v>0</v>
      </c>
      <c r="J118" s="27">
        <v>0</v>
      </c>
      <c r="K118" s="27">
        <v>0</v>
      </c>
      <c r="L118" s="28">
        <v>0</v>
      </c>
      <c r="M118" s="26">
        <v>0</v>
      </c>
      <c r="N118" s="27">
        <v>0</v>
      </c>
      <c r="O118" s="27">
        <v>0</v>
      </c>
      <c r="P118" s="27">
        <v>0</v>
      </c>
      <c r="Q118" s="28">
        <v>0</v>
      </c>
      <c r="R118" s="26">
        <v>0</v>
      </c>
      <c r="S118" s="27">
        <v>0</v>
      </c>
      <c r="T118" s="27">
        <v>0</v>
      </c>
      <c r="U118" s="27">
        <v>0</v>
      </c>
      <c r="V118" s="28">
        <v>0</v>
      </c>
      <c r="W118" s="26">
        <v>0</v>
      </c>
      <c r="X118" s="27">
        <v>0</v>
      </c>
      <c r="Y118" s="27">
        <v>0</v>
      </c>
      <c r="Z118" s="27">
        <v>0</v>
      </c>
      <c r="AA118" s="28">
        <v>0</v>
      </c>
      <c r="AB118" s="26">
        <v>0</v>
      </c>
      <c r="AC118" s="27">
        <v>0</v>
      </c>
      <c r="AD118" s="27">
        <v>0</v>
      </c>
      <c r="AE118" s="27">
        <v>0</v>
      </c>
      <c r="AF118" s="28">
        <v>0</v>
      </c>
      <c r="AG118" s="26">
        <v>0</v>
      </c>
      <c r="AH118" s="27">
        <v>0</v>
      </c>
      <c r="AI118" s="27">
        <v>0</v>
      </c>
      <c r="AJ118" s="27">
        <v>0</v>
      </c>
      <c r="AK118" s="28">
        <v>0</v>
      </c>
      <c r="AL118" s="26">
        <v>0</v>
      </c>
      <c r="AM118" s="27">
        <v>0</v>
      </c>
      <c r="AN118" s="27">
        <v>0</v>
      </c>
      <c r="AO118" s="27">
        <v>0</v>
      </c>
      <c r="AP118" s="28">
        <v>0</v>
      </c>
      <c r="AQ118" s="26">
        <v>0</v>
      </c>
      <c r="AR118" s="27">
        <v>0</v>
      </c>
      <c r="AS118" s="27">
        <v>0</v>
      </c>
      <c r="AT118" s="27">
        <v>0</v>
      </c>
      <c r="AU118" s="28">
        <v>0</v>
      </c>
      <c r="AV118" s="26">
        <v>0</v>
      </c>
      <c r="AW118" s="27">
        <v>0</v>
      </c>
      <c r="AX118" s="27">
        <v>0</v>
      </c>
      <c r="AY118" s="27">
        <v>0</v>
      </c>
      <c r="AZ118" s="28">
        <v>0</v>
      </c>
      <c r="BA118" s="26">
        <v>0</v>
      </c>
      <c r="BB118" s="27">
        <v>0</v>
      </c>
      <c r="BC118" s="27">
        <v>0</v>
      </c>
      <c r="BD118" s="27">
        <v>0</v>
      </c>
      <c r="BE118" s="28">
        <v>0</v>
      </c>
      <c r="BF118" s="26">
        <v>0</v>
      </c>
      <c r="BG118" s="27">
        <v>0</v>
      </c>
      <c r="BH118" s="27">
        <v>0</v>
      </c>
      <c r="BI118" s="27">
        <v>0</v>
      </c>
      <c r="BJ118" s="28">
        <v>0</v>
      </c>
      <c r="BK118" s="29">
        <v>0</v>
      </c>
    </row>
    <row r="119" spans="1:63" s="30" customFormat="1" ht="15">
      <c r="A119" s="20" t="s">
        <v>16</v>
      </c>
      <c r="B119" s="12" t="s">
        <v>17</v>
      </c>
      <c r="C119" s="26"/>
      <c r="D119" s="27"/>
      <c r="E119" s="27"/>
      <c r="F119" s="27"/>
      <c r="G119" s="28"/>
      <c r="H119" s="26"/>
      <c r="I119" s="27"/>
      <c r="J119" s="27"/>
      <c r="K119" s="27"/>
      <c r="L119" s="28"/>
      <c r="M119" s="26"/>
      <c r="N119" s="27"/>
      <c r="O119" s="27"/>
      <c r="P119" s="27"/>
      <c r="Q119" s="28"/>
      <c r="R119" s="26"/>
      <c r="S119" s="27"/>
      <c r="T119" s="27"/>
      <c r="U119" s="27"/>
      <c r="V119" s="28"/>
      <c r="W119" s="26"/>
      <c r="X119" s="27"/>
      <c r="Y119" s="27"/>
      <c r="Z119" s="27"/>
      <c r="AA119" s="28"/>
      <c r="AB119" s="26"/>
      <c r="AC119" s="27"/>
      <c r="AD119" s="27"/>
      <c r="AE119" s="27"/>
      <c r="AF119" s="28"/>
      <c r="AG119" s="26"/>
      <c r="AH119" s="27"/>
      <c r="AI119" s="27"/>
      <c r="AJ119" s="27"/>
      <c r="AK119" s="28"/>
      <c r="AL119" s="26"/>
      <c r="AM119" s="27"/>
      <c r="AN119" s="27"/>
      <c r="AO119" s="27"/>
      <c r="AP119" s="28"/>
      <c r="AQ119" s="26"/>
      <c r="AR119" s="27"/>
      <c r="AS119" s="27"/>
      <c r="AT119" s="27"/>
      <c r="AU119" s="28"/>
      <c r="AV119" s="26"/>
      <c r="AW119" s="27"/>
      <c r="AX119" s="27"/>
      <c r="AY119" s="27"/>
      <c r="AZ119" s="28"/>
      <c r="BA119" s="26"/>
      <c r="BB119" s="27"/>
      <c r="BC119" s="27"/>
      <c r="BD119" s="27"/>
      <c r="BE119" s="28"/>
      <c r="BF119" s="26"/>
      <c r="BG119" s="27"/>
      <c r="BH119" s="27"/>
      <c r="BI119" s="27"/>
      <c r="BJ119" s="28"/>
      <c r="BK119" s="29"/>
    </row>
    <row r="120" spans="1:63" s="25" customFormat="1" ht="15">
      <c r="A120" s="20"/>
      <c r="B120" s="60" t="s">
        <v>191</v>
      </c>
      <c r="C120" s="21">
        <v>0</v>
      </c>
      <c r="D120" s="22">
        <v>0.007588661000000004</v>
      </c>
      <c r="E120" s="22">
        <v>0</v>
      </c>
      <c r="F120" s="22">
        <v>0</v>
      </c>
      <c r="G120" s="23">
        <v>0</v>
      </c>
      <c r="H120" s="21">
        <v>0.24276580300000003</v>
      </c>
      <c r="I120" s="22">
        <v>2.6944104059999994</v>
      </c>
      <c r="J120" s="22">
        <v>0.29545753499999994</v>
      </c>
      <c r="K120" s="22">
        <v>0</v>
      </c>
      <c r="L120" s="23">
        <v>1.0396756809999999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0.13905857700000002</v>
      </c>
      <c r="S120" s="22">
        <v>0.4850275149999999</v>
      </c>
      <c r="T120" s="22">
        <v>0.8625362640000004</v>
      </c>
      <c r="U120" s="22">
        <v>0</v>
      </c>
      <c r="V120" s="23">
        <v>0.44335108900000003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0.012866074000000005</v>
      </c>
      <c r="AC120" s="22">
        <v>0.06858174800000003</v>
      </c>
      <c r="AD120" s="22">
        <v>0</v>
      </c>
      <c r="AE120" s="22">
        <v>0</v>
      </c>
      <c r="AF120" s="23">
        <v>0.041309583000000004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0.0030720409999999997</v>
      </c>
      <c r="AM120" s="22">
        <v>0.0014573320000000004</v>
      </c>
      <c r="AN120" s="22">
        <v>0</v>
      </c>
      <c r="AO120" s="22">
        <v>0</v>
      </c>
      <c r="AP120" s="23">
        <v>0.004874736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1.597585913633333</v>
      </c>
      <c r="AW120" s="22">
        <v>6.525311153937543</v>
      </c>
      <c r="AX120" s="22">
        <v>0.32181626500000005</v>
      </c>
      <c r="AY120" s="22">
        <v>0</v>
      </c>
      <c r="AZ120" s="23">
        <v>6.767609515366665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1.298605543</v>
      </c>
      <c r="BG120" s="22">
        <v>1.8832426400000002</v>
      </c>
      <c r="BH120" s="22">
        <v>2.3224386780000006</v>
      </c>
      <c r="BI120" s="22">
        <v>0</v>
      </c>
      <c r="BJ120" s="23">
        <v>2.739181495999999</v>
      </c>
      <c r="BK120" s="24">
        <f>SUM(C120:BJ120)</f>
        <v>29.797824249937545</v>
      </c>
    </row>
    <row r="121" spans="1:63" s="25" customFormat="1" ht="15">
      <c r="A121" s="20"/>
      <c r="B121" s="7" t="s">
        <v>238</v>
      </c>
      <c r="C121" s="21">
        <v>0</v>
      </c>
      <c r="D121" s="22">
        <v>0.0028225</v>
      </c>
      <c r="E121" s="22">
        <v>0</v>
      </c>
      <c r="F121" s="22">
        <v>0</v>
      </c>
      <c r="G121" s="23">
        <v>0</v>
      </c>
      <c r="H121" s="21">
        <v>0.029423279099999994</v>
      </c>
      <c r="I121" s="22">
        <v>0.8860438486666665</v>
      </c>
      <c r="J121" s="22">
        <v>0.009995608499999994</v>
      </c>
      <c r="K121" s="22">
        <v>0</v>
      </c>
      <c r="L121" s="23">
        <v>0.4776703259666667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0.010539086666666668</v>
      </c>
      <c r="S121" s="22">
        <v>0.2798547210666667</v>
      </c>
      <c r="T121" s="22">
        <v>0.045838177666666674</v>
      </c>
      <c r="U121" s="22">
        <v>0</v>
      </c>
      <c r="V121" s="23">
        <v>0.09255316366666667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0.02199508303333334</v>
      </c>
      <c r="AC121" s="22">
        <v>0.0186121143</v>
      </c>
      <c r="AD121" s="22">
        <v>0</v>
      </c>
      <c r="AE121" s="22">
        <v>0</v>
      </c>
      <c r="AF121" s="23">
        <v>0.1477471342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0.0017920524666666668</v>
      </c>
      <c r="AM121" s="22">
        <v>0.0006298260999999998</v>
      </c>
      <c r="AN121" s="22">
        <v>0</v>
      </c>
      <c r="AO121" s="22">
        <v>0</v>
      </c>
      <c r="AP121" s="23">
        <v>0.011844115633333334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0.22532941159999992</v>
      </c>
      <c r="AW121" s="22">
        <v>1.361972842076645</v>
      </c>
      <c r="AX121" s="22">
        <v>0.038075351900000005</v>
      </c>
      <c r="AY121" s="22">
        <v>0</v>
      </c>
      <c r="AZ121" s="23">
        <v>2.668537410433334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0.06893519536666667</v>
      </c>
      <c r="BG121" s="22">
        <v>0.35038870890000007</v>
      </c>
      <c r="BH121" s="22">
        <v>0.021212086133333335</v>
      </c>
      <c r="BI121" s="22">
        <v>0</v>
      </c>
      <c r="BJ121" s="23">
        <v>0.5346711659</v>
      </c>
      <c r="BK121" s="24">
        <f>SUM(C121:BJ121)</f>
        <v>7.3064832093433125</v>
      </c>
    </row>
    <row r="122" spans="1:63" s="25" customFormat="1" ht="15">
      <c r="A122" s="20"/>
      <c r="B122" s="7" t="s">
        <v>239</v>
      </c>
      <c r="C122" s="21">
        <v>0</v>
      </c>
      <c r="D122" s="22">
        <v>1.1613400507333336</v>
      </c>
      <c r="E122" s="22">
        <v>0</v>
      </c>
      <c r="F122" s="22">
        <v>0</v>
      </c>
      <c r="G122" s="23">
        <v>0</v>
      </c>
      <c r="H122" s="21">
        <v>0.07995258753333336</v>
      </c>
      <c r="I122" s="22">
        <v>0.8599347993666665</v>
      </c>
      <c r="J122" s="22">
        <v>0.008483775899999997</v>
      </c>
      <c r="K122" s="22">
        <v>0</v>
      </c>
      <c r="L122" s="23">
        <v>0.585831586066667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0.051733367633333346</v>
      </c>
      <c r="S122" s="22">
        <v>0.5506661477</v>
      </c>
      <c r="T122" s="22">
        <v>0.34592995293333334</v>
      </c>
      <c r="U122" s="22">
        <v>0</v>
      </c>
      <c r="V122" s="23">
        <v>0.19878062140000002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0.014470264433333333</v>
      </c>
      <c r="AC122" s="22">
        <v>0.008812029333333332</v>
      </c>
      <c r="AD122" s="22">
        <v>0</v>
      </c>
      <c r="AE122" s="22">
        <v>0</v>
      </c>
      <c r="AF122" s="23">
        <v>0.06566627236666665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0.0027651722333333333</v>
      </c>
      <c r="AM122" s="22">
        <v>0.00016373496666666673</v>
      </c>
      <c r="AN122" s="22">
        <v>0</v>
      </c>
      <c r="AO122" s="22">
        <v>0</v>
      </c>
      <c r="AP122" s="23">
        <v>0.013513620366666665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1.5648887522666663</v>
      </c>
      <c r="AW122" s="22">
        <v>5.326353617915567</v>
      </c>
      <c r="AX122" s="22">
        <v>0.23278912606666663</v>
      </c>
      <c r="AY122" s="22">
        <v>0</v>
      </c>
      <c r="AZ122" s="23">
        <v>10.86812863716667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1.1064357576333335</v>
      </c>
      <c r="BG122" s="22">
        <v>1.3610112444333333</v>
      </c>
      <c r="BH122" s="22">
        <v>1.1462241694666666</v>
      </c>
      <c r="BI122" s="22">
        <v>0</v>
      </c>
      <c r="BJ122" s="23">
        <v>2.460658209933332</v>
      </c>
      <c r="BK122" s="24">
        <f>SUM(C122:BJ122)</f>
        <v>28.014533497848902</v>
      </c>
    </row>
    <row r="123" spans="1:63" s="25" customFormat="1" ht="15">
      <c r="A123" s="20"/>
      <c r="B123" s="7" t="s">
        <v>192</v>
      </c>
      <c r="C123" s="21">
        <v>0</v>
      </c>
      <c r="D123" s="22">
        <v>0.7977461081</v>
      </c>
      <c r="E123" s="22">
        <v>0</v>
      </c>
      <c r="F123" s="22">
        <v>0</v>
      </c>
      <c r="G123" s="23">
        <v>0</v>
      </c>
      <c r="H123" s="21">
        <v>18.851439074799995</v>
      </c>
      <c r="I123" s="22">
        <v>3303.0791891309323</v>
      </c>
      <c r="J123" s="22">
        <v>31.789158185533342</v>
      </c>
      <c r="K123" s="22">
        <v>0</v>
      </c>
      <c r="L123" s="23">
        <v>378.1748740410667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10.0033447794</v>
      </c>
      <c r="S123" s="22">
        <v>20.21353714953333</v>
      </c>
      <c r="T123" s="22">
        <v>12.215025149199997</v>
      </c>
      <c r="U123" s="22">
        <v>0</v>
      </c>
      <c r="V123" s="23">
        <v>61.981189634033335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1.2991689574666665</v>
      </c>
      <c r="AC123" s="22">
        <v>0.1278787245</v>
      </c>
      <c r="AD123" s="22">
        <v>0</v>
      </c>
      <c r="AE123" s="22">
        <v>0</v>
      </c>
      <c r="AF123" s="23">
        <v>9.246954965033332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0.1907454939</v>
      </c>
      <c r="AM123" s="22">
        <v>0</v>
      </c>
      <c r="AN123" s="22">
        <v>0</v>
      </c>
      <c r="AO123" s="22">
        <v>0</v>
      </c>
      <c r="AP123" s="23">
        <v>0.5766053053333333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55.90694885163334</v>
      </c>
      <c r="AW123" s="22">
        <v>1030.0951317903762</v>
      </c>
      <c r="AX123" s="22">
        <v>10.78647003613333</v>
      </c>
      <c r="AY123" s="22">
        <v>0</v>
      </c>
      <c r="AZ123" s="23">
        <v>742.1778057731001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24.575711070366662</v>
      </c>
      <c r="BG123" s="22">
        <v>53.590660641566664</v>
      </c>
      <c r="BH123" s="22">
        <v>37.349463095533324</v>
      </c>
      <c r="BI123" s="22">
        <v>0</v>
      </c>
      <c r="BJ123" s="23">
        <v>78.00966019663333</v>
      </c>
      <c r="BK123" s="24">
        <f>SUM(C123:BJ123)</f>
        <v>5881.038708154175</v>
      </c>
    </row>
    <row r="124" spans="1:63" s="25" customFormat="1" ht="15">
      <c r="A124" s="20"/>
      <c r="B124" s="7" t="s">
        <v>193</v>
      </c>
      <c r="C124" s="21">
        <v>0</v>
      </c>
      <c r="D124" s="22">
        <v>48.8986935261</v>
      </c>
      <c r="E124" s="22">
        <v>0</v>
      </c>
      <c r="F124" s="22">
        <v>0</v>
      </c>
      <c r="G124" s="23">
        <v>0</v>
      </c>
      <c r="H124" s="21">
        <v>2.955896066466667</v>
      </c>
      <c r="I124" s="22">
        <v>27.7925180769</v>
      </c>
      <c r="J124" s="22">
        <v>1.9503341908666663</v>
      </c>
      <c r="K124" s="22">
        <v>0</v>
      </c>
      <c r="L124" s="23">
        <v>21.464805589100003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1.2862221899666668</v>
      </c>
      <c r="S124" s="22">
        <v>5.337075150500002</v>
      </c>
      <c r="T124" s="22">
        <v>3.990230743200001</v>
      </c>
      <c r="U124" s="22">
        <v>0</v>
      </c>
      <c r="V124" s="23">
        <v>1.3190630111666668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3.0077457512666665</v>
      </c>
      <c r="AC124" s="22">
        <v>0.21585132706666665</v>
      </c>
      <c r="AD124" s="22">
        <v>0</v>
      </c>
      <c r="AE124" s="22">
        <v>0</v>
      </c>
      <c r="AF124" s="23">
        <v>15.079071511700002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0.25661266993333326</v>
      </c>
      <c r="AM124" s="22">
        <v>0.08338831296666667</v>
      </c>
      <c r="AN124" s="22">
        <v>0</v>
      </c>
      <c r="AO124" s="22">
        <v>0</v>
      </c>
      <c r="AP124" s="23">
        <v>0.6527450665333333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21.35815465976667</v>
      </c>
      <c r="AW124" s="22">
        <v>32.321291967497054</v>
      </c>
      <c r="AX124" s="22">
        <v>5.056687335766667</v>
      </c>
      <c r="AY124" s="22">
        <v>0</v>
      </c>
      <c r="AZ124" s="23">
        <v>106.93923585456666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7.111150087099999</v>
      </c>
      <c r="BG124" s="22">
        <v>8.050718434</v>
      </c>
      <c r="BH124" s="22">
        <v>1.4662360091666666</v>
      </c>
      <c r="BI124" s="22">
        <v>0</v>
      </c>
      <c r="BJ124" s="23">
        <v>12.980521258466666</v>
      </c>
      <c r="BK124" s="24">
        <f>SUM(C124:BJ124)</f>
        <v>329.5742487900636</v>
      </c>
    </row>
    <row r="125" spans="1:63" s="25" customFormat="1" ht="15">
      <c r="A125" s="20"/>
      <c r="B125" s="7" t="s">
        <v>194</v>
      </c>
      <c r="C125" s="21">
        <v>0</v>
      </c>
      <c r="D125" s="22">
        <v>126.77929756663333</v>
      </c>
      <c r="E125" s="22">
        <v>0</v>
      </c>
      <c r="F125" s="22">
        <v>0</v>
      </c>
      <c r="G125" s="23">
        <v>0</v>
      </c>
      <c r="H125" s="21">
        <v>9.897041235899998</v>
      </c>
      <c r="I125" s="22">
        <v>26.357979852233335</v>
      </c>
      <c r="J125" s="22">
        <v>0.13334983283333335</v>
      </c>
      <c r="K125" s="22">
        <v>0</v>
      </c>
      <c r="L125" s="23">
        <v>16.83960805513333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5.384792130100001</v>
      </c>
      <c r="S125" s="22">
        <v>4.045788311</v>
      </c>
      <c r="T125" s="22">
        <v>5.132961864466667</v>
      </c>
      <c r="U125" s="22">
        <v>0</v>
      </c>
      <c r="V125" s="23">
        <v>5.6905925172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0.5073879347</v>
      </c>
      <c r="AC125" s="22">
        <v>0</v>
      </c>
      <c r="AD125" s="22">
        <v>0</v>
      </c>
      <c r="AE125" s="22">
        <v>0</v>
      </c>
      <c r="AF125" s="23">
        <v>0.7765950693666664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0.05790439423333334</v>
      </c>
      <c r="AM125" s="22">
        <v>0</v>
      </c>
      <c r="AN125" s="22">
        <v>0</v>
      </c>
      <c r="AO125" s="22">
        <v>0</v>
      </c>
      <c r="AP125" s="23">
        <v>0.00949436663333333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61.094878294266664</v>
      </c>
      <c r="AW125" s="22">
        <v>62.63059209806009</v>
      </c>
      <c r="AX125" s="22">
        <v>0.00011772326666666668</v>
      </c>
      <c r="AY125" s="22">
        <v>0</v>
      </c>
      <c r="AZ125" s="23">
        <v>124.12009921909994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57.40532687113333</v>
      </c>
      <c r="BG125" s="22">
        <v>33.5984425509</v>
      </c>
      <c r="BH125" s="22">
        <v>0</v>
      </c>
      <c r="BI125" s="22">
        <v>0</v>
      </c>
      <c r="BJ125" s="23">
        <v>64.44582624463332</v>
      </c>
      <c r="BK125" s="24">
        <f>SUM(C125:BJ125)</f>
        <v>604.9080761317933</v>
      </c>
    </row>
    <row r="126" spans="1:63" s="25" customFormat="1" ht="15">
      <c r="A126" s="20"/>
      <c r="B126" s="7" t="s">
        <v>195</v>
      </c>
      <c r="C126" s="21">
        <v>0</v>
      </c>
      <c r="D126" s="22">
        <v>122.88324988066667</v>
      </c>
      <c r="E126" s="22">
        <v>0</v>
      </c>
      <c r="F126" s="22">
        <v>0</v>
      </c>
      <c r="G126" s="23">
        <v>0</v>
      </c>
      <c r="H126" s="21">
        <v>17.210562172066673</v>
      </c>
      <c r="I126" s="22">
        <v>10371.8051176025</v>
      </c>
      <c r="J126" s="22">
        <v>37.795056493166655</v>
      </c>
      <c r="K126" s="22">
        <v>0</v>
      </c>
      <c r="L126" s="23">
        <v>789.1966388922331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14.712558022633328</v>
      </c>
      <c r="S126" s="22">
        <v>199.40499651866662</v>
      </c>
      <c r="T126" s="22">
        <v>14.1010463695</v>
      </c>
      <c r="U126" s="22">
        <v>0</v>
      </c>
      <c r="V126" s="23">
        <v>40.1983008805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0.5208244524333333</v>
      </c>
      <c r="AC126" s="22">
        <v>0.0030120497666666674</v>
      </c>
      <c r="AD126" s="22">
        <v>0</v>
      </c>
      <c r="AE126" s="22">
        <v>0</v>
      </c>
      <c r="AF126" s="23">
        <v>5.787696657666668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0.07724162093333332</v>
      </c>
      <c r="AM126" s="22">
        <v>0</v>
      </c>
      <c r="AN126" s="22">
        <v>0</v>
      </c>
      <c r="AO126" s="22">
        <v>0</v>
      </c>
      <c r="AP126" s="23">
        <v>0.44759840613333335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16.56143417863333</v>
      </c>
      <c r="AW126" s="22">
        <v>766.2891211970216</v>
      </c>
      <c r="AX126" s="22">
        <v>12.584152284733335</v>
      </c>
      <c r="AY126" s="22">
        <v>0</v>
      </c>
      <c r="AZ126" s="23">
        <v>213.68080546339993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9.926131694133332</v>
      </c>
      <c r="BG126" s="22">
        <v>28.080770117399997</v>
      </c>
      <c r="BH126" s="22">
        <v>46.799808398733326</v>
      </c>
      <c r="BI126" s="22">
        <v>0</v>
      </c>
      <c r="BJ126" s="23">
        <v>39.590664773666674</v>
      </c>
      <c r="BK126" s="24">
        <f>SUM(C126:BJ126)</f>
        <v>12747.656788126587</v>
      </c>
    </row>
    <row r="127" spans="1:63" s="25" customFormat="1" ht="15">
      <c r="A127" s="20"/>
      <c r="B127" s="7" t="s">
        <v>196</v>
      </c>
      <c r="C127" s="21">
        <v>0</v>
      </c>
      <c r="D127" s="22">
        <v>0.7991331113666671</v>
      </c>
      <c r="E127" s="22">
        <v>0</v>
      </c>
      <c r="F127" s="22">
        <v>0</v>
      </c>
      <c r="G127" s="23">
        <v>0</v>
      </c>
      <c r="H127" s="21">
        <v>17.813851475933333</v>
      </c>
      <c r="I127" s="22">
        <v>15.646552733200004</v>
      </c>
      <c r="J127" s="22">
        <v>0</v>
      </c>
      <c r="K127" s="22">
        <v>0</v>
      </c>
      <c r="L127" s="23">
        <v>29.996132881866668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9.23569749806667</v>
      </c>
      <c r="S127" s="22">
        <v>4.027002864766668</v>
      </c>
      <c r="T127" s="22">
        <v>0</v>
      </c>
      <c r="U127" s="22">
        <v>0</v>
      </c>
      <c r="V127" s="23">
        <v>9.148134743866667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3.3914371322666663</v>
      </c>
      <c r="AC127" s="22">
        <v>0.2868494308666667</v>
      </c>
      <c r="AD127" s="22">
        <v>0</v>
      </c>
      <c r="AE127" s="22">
        <v>0</v>
      </c>
      <c r="AF127" s="23">
        <v>6.4016372044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0.6505147676</v>
      </c>
      <c r="AM127" s="22">
        <v>0.038736216266666665</v>
      </c>
      <c r="AN127" s="22">
        <v>0</v>
      </c>
      <c r="AO127" s="22">
        <v>0</v>
      </c>
      <c r="AP127" s="23">
        <v>0.9478014481333334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25.392477689700005</v>
      </c>
      <c r="AW127" s="22">
        <v>172.9969365522576</v>
      </c>
      <c r="AX127" s="22">
        <v>6.315236144200002</v>
      </c>
      <c r="AY127" s="22">
        <v>0</v>
      </c>
      <c r="AZ127" s="23">
        <v>83.11977763126667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7.408326905199999</v>
      </c>
      <c r="BG127" s="22">
        <v>22.613483206900003</v>
      </c>
      <c r="BH127" s="22">
        <v>1.6381439259000001</v>
      </c>
      <c r="BI127" s="22">
        <v>0</v>
      </c>
      <c r="BJ127" s="23">
        <v>15.56668490103333</v>
      </c>
      <c r="BK127" s="24">
        <f aca="true" t="shared" si="8" ref="BK127:BK132">SUM(C127:BJ127)</f>
        <v>433.4345484650577</v>
      </c>
    </row>
    <row r="128" spans="1:63" s="25" customFormat="1" ht="15">
      <c r="A128" s="20"/>
      <c r="B128" s="7" t="s">
        <v>270</v>
      </c>
      <c r="C128" s="21">
        <v>0</v>
      </c>
      <c r="D128" s="22">
        <v>24.42159753316667</v>
      </c>
      <c r="E128" s="22">
        <v>0</v>
      </c>
      <c r="F128" s="22">
        <v>0</v>
      </c>
      <c r="G128" s="23">
        <v>0</v>
      </c>
      <c r="H128" s="21">
        <v>9.379201499833332</v>
      </c>
      <c r="I128" s="22">
        <v>125.99824219156666</v>
      </c>
      <c r="J128" s="22">
        <v>0</v>
      </c>
      <c r="K128" s="22">
        <v>0</v>
      </c>
      <c r="L128" s="23">
        <v>54.61939810053332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3.459516363566667</v>
      </c>
      <c r="S128" s="22">
        <v>2.7500875870333337</v>
      </c>
      <c r="T128" s="22">
        <v>2.4837535695333335</v>
      </c>
      <c r="U128" s="22">
        <v>0</v>
      </c>
      <c r="V128" s="23">
        <v>6.0458939709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1.0679758249</v>
      </c>
      <c r="AC128" s="22">
        <v>2.6537466666666665E-05</v>
      </c>
      <c r="AD128" s="22">
        <v>0</v>
      </c>
      <c r="AE128" s="22">
        <v>0</v>
      </c>
      <c r="AF128" s="23">
        <v>1.3312943821666672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0.11230435573333332</v>
      </c>
      <c r="AM128" s="22">
        <v>0</v>
      </c>
      <c r="AN128" s="22">
        <v>0</v>
      </c>
      <c r="AO128" s="22">
        <v>0</v>
      </c>
      <c r="AP128" s="23">
        <v>0.08344599663333334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21.44008696606667</v>
      </c>
      <c r="AW128" s="22">
        <v>29.438942929298275</v>
      </c>
      <c r="AX128" s="22">
        <v>0</v>
      </c>
      <c r="AY128" s="22">
        <v>0</v>
      </c>
      <c r="AZ128" s="23">
        <v>54.87270564656665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13.865242378366668</v>
      </c>
      <c r="BG128" s="22">
        <v>2.1498879316666666</v>
      </c>
      <c r="BH128" s="22">
        <v>0</v>
      </c>
      <c r="BI128" s="22">
        <v>0</v>
      </c>
      <c r="BJ128" s="23">
        <v>110.3784246537334</v>
      </c>
      <c r="BK128" s="24">
        <f t="shared" si="8"/>
        <v>463.8980284187317</v>
      </c>
    </row>
    <row r="129" spans="1:63" s="25" customFormat="1" ht="15">
      <c r="A129" s="20"/>
      <c r="B129" s="7" t="s">
        <v>197</v>
      </c>
      <c r="C129" s="21">
        <v>0</v>
      </c>
      <c r="D129" s="22">
        <v>203.24205279</v>
      </c>
      <c r="E129" s="22">
        <v>0</v>
      </c>
      <c r="F129" s="22">
        <v>0</v>
      </c>
      <c r="G129" s="23">
        <v>0</v>
      </c>
      <c r="H129" s="21">
        <v>50.01251998243331</v>
      </c>
      <c r="I129" s="22">
        <v>2325.892344582001</v>
      </c>
      <c r="J129" s="22">
        <v>47.12669567446666</v>
      </c>
      <c r="K129" s="22">
        <v>0</v>
      </c>
      <c r="L129" s="23">
        <v>135.76217359793333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38.943231158233324</v>
      </c>
      <c r="S129" s="22">
        <v>68.51807138669999</v>
      </c>
      <c r="T129" s="22">
        <v>636.3370463907003</v>
      </c>
      <c r="U129" s="22">
        <v>0</v>
      </c>
      <c r="V129" s="23">
        <v>63.574020812766655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1.4920343903000002</v>
      </c>
      <c r="AC129" s="22">
        <v>0.38447110716666677</v>
      </c>
      <c r="AD129" s="22">
        <v>0</v>
      </c>
      <c r="AE129" s="22">
        <v>0</v>
      </c>
      <c r="AF129" s="23">
        <v>3.2810070417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0.1872640018333333</v>
      </c>
      <c r="AM129" s="22">
        <v>0</v>
      </c>
      <c r="AN129" s="22">
        <v>0</v>
      </c>
      <c r="AO129" s="22">
        <v>0</v>
      </c>
      <c r="AP129" s="23">
        <v>0.8360566088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272.94897901649995</v>
      </c>
      <c r="AW129" s="22">
        <v>969.803842738354</v>
      </c>
      <c r="AX129" s="22">
        <v>26.560210584933333</v>
      </c>
      <c r="AY129" s="22">
        <v>0</v>
      </c>
      <c r="AZ129" s="23">
        <v>634.8127183099668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262.2471171837332</v>
      </c>
      <c r="BG129" s="22">
        <v>200.1198017342333</v>
      </c>
      <c r="BH129" s="22">
        <v>122.3138141998</v>
      </c>
      <c r="BI129" s="22">
        <v>0</v>
      </c>
      <c r="BJ129" s="23">
        <v>367.9378859987333</v>
      </c>
      <c r="BK129" s="24">
        <f t="shared" si="8"/>
        <v>6432.333359291288</v>
      </c>
    </row>
    <row r="130" spans="1:63" s="25" customFormat="1" ht="15">
      <c r="A130" s="20"/>
      <c r="B130" s="7" t="s">
        <v>198</v>
      </c>
      <c r="C130" s="21">
        <v>0</v>
      </c>
      <c r="D130" s="22">
        <v>111.67928126006667</v>
      </c>
      <c r="E130" s="22">
        <v>0</v>
      </c>
      <c r="F130" s="22">
        <v>0</v>
      </c>
      <c r="G130" s="23">
        <v>0</v>
      </c>
      <c r="H130" s="21">
        <v>25.25446039086666</v>
      </c>
      <c r="I130" s="22">
        <v>3256.0289268195</v>
      </c>
      <c r="J130" s="22">
        <v>975.8860335520666</v>
      </c>
      <c r="K130" s="22">
        <v>0</v>
      </c>
      <c r="L130" s="23">
        <v>182.8466926071333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12.280509469333332</v>
      </c>
      <c r="S130" s="22">
        <v>328.6022570336333</v>
      </c>
      <c r="T130" s="22">
        <v>129.77919221406663</v>
      </c>
      <c r="U130" s="22">
        <v>0</v>
      </c>
      <c r="V130" s="23">
        <v>34.27385675386667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2.6494417964666663</v>
      </c>
      <c r="AC130" s="22">
        <v>3.301715802566666</v>
      </c>
      <c r="AD130" s="22">
        <v>0</v>
      </c>
      <c r="AE130" s="22">
        <v>0</v>
      </c>
      <c r="AF130" s="23">
        <v>10.074088738499999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0.6812846436</v>
      </c>
      <c r="AM130" s="22">
        <v>0.09344203636666668</v>
      </c>
      <c r="AN130" s="22">
        <v>0</v>
      </c>
      <c r="AO130" s="22">
        <v>0</v>
      </c>
      <c r="AP130" s="23">
        <v>1.2278674563333334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35.571304465</v>
      </c>
      <c r="AW130" s="22">
        <v>617.8228146863688</v>
      </c>
      <c r="AX130" s="22">
        <v>51.31703659856667</v>
      </c>
      <c r="AY130" s="22">
        <v>0</v>
      </c>
      <c r="AZ130" s="23">
        <v>200.40992848429997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20.449723517766664</v>
      </c>
      <c r="BG130" s="22">
        <v>174.78071504243337</v>
      </c>
      <c r="BH130" s="22">
        <v>24.433804726566663</v>
      </c>
      <c r="BI130" s="22">
        <v>0</v>
      </c>
      <c r="BJ130" s="23">
        <v>79.41976425996663</v>
      </c>
      <c r="BK130" s="24">
        <f t="shared" si="8"/>
        <v>6278.8641423553345</v>
      </c>
    </row>
    <row r="131" spans="1:63" s="25" customFormat="1" ht="15">
      <c r="A131" s="20"/>
      <c r="B131" s="7" t="s">
        <v>199</v>
      </c>
      <c r="C131" s="21">
        <v>0</v>
      </c>
      <c r="D131" s="22">
        <v>138.7582826138334</v>
      </c>
      <c r="E131" s="22">
        <v>0</v>
      </c>
      <c r="F131" s="22">
        <v>0</v>
      </c>
      <c r="G131" s="23">
        <v>0</v>
      </c>
      <c r="H131" s="21">
        <v>14.819299953200002</v>
      </c>
      <c r="I131" s="22">
        <v>3.4392656655666665</v>
      </c>
      <c r="J131" s="22">
        <v>0</v>
      </c>
      <c r="K131" s="22">
        <v>0</v>
      </c>
      <c r="L131" s="23">
        <v>15.986715861600006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5.482481637133334</v>
      </c>
      <c r="S131" s="22">
        <v>3.274559901766666</v>
      </c>
      <c r="T131" s="22">
        <v>0</v>
      </c>
      <c r="U131" s="22">
        <v>0</v>
      </c>
      <c r="V131" s="23">
        <v>2.6652422198666677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9.042135589666666</v>
      </c>
      <c r="AC131" s="22">
        <v>0.20490627100000003</v>
      </c>
      <c r="AD131" s="22">
        <v>0</v>
      </c>
      <c r="AE131" s="22">
        <v>0</v>
      </c>
      <c r="AF131" s="23">
        <v>6.697847798633334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1.1589877716666666</v>
      </c>
      <c r="AM131" s="22">
        <v>0.07975966693333335</v>
      </c>
      <c r="AN131" s="22">
        <v>0</v>
      </c>
      <c r="AO131" s="22">
        <v>0</v>
      </c>
      <c r="AP131" s="23">
        <v>0.45803778863333333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159.4298341212667</v>
      </c>
      <c r="AW131" s="22">
        <v>168.74681432713516</v>
      </c>
      <c r="AX131" s="22">
        <v>0</v>
      </c>
      <c r="AY131" s="22">
        <v>0</v>
      </c>
      <c r="AZ131" s="23">
        <v>244.8581316360666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68.14765141243333</v>
      </c>
      <c r="BG131" s="22">
        <v>8.468399023133335</v>
      </c>
      <c r="BH131" s="22">
        <v>0</v>
      </c>
      <c r="BI131" s="22">
        <v>0</v>
      </c>
      <c r="BJ131" s="23">
        <v>67.10738740853334</v>
      </c>
      <c r="BK131" s="24">
        <f t="shared" si="8"/>
        <v>918.8257406680684</v>
      </c>
    </row>
    <row r="132" spans="1:63" s="25" customFormat="1" ht="15">
      <c r="A132" s="20"/>
      <c r="B132" s="7" t="s">
        <v>200</v>
      </c>
      <c r="C132" s="21">
        <v>0</v>
      </c>
      <c r="D132" s="22">
        <v>0.7730435900000002</v>
      </c>
      <c r="E132" s="22">
        <v>0</v>
      </c>
      <c r="F132" s="22">
        <v>0</v>
      </c>
      <c r="G132" s="23">
        <v>0</v>
      </c>
      <c r="H132" s="21">
        <v>16.34132407463333</v>
      </c>
      <c r="I132" s="22">
        <v>320.3946332331333</v>
      </c>
      <c r="J132" s="22">
        <v>2.2219542476</v>
      </c>
      <c r="K132" s="22">
        <v>0</v>
      </c>
      <c r="L132" s="23">
        <v>81.81921730176668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3.4281608329333326</v>
      </c>
      <c r="S132" s="22">
        <v>47.640750463</v>
      </c>
      <c r="T132" s="22">
        <v>2.1526384738666673</v>
      </c>
      <c r="U132" s="22">
        <v>0</v>
      </c>
      <c r="V132" s="23">
        <v>30.18393618993333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2.7757943833666667</v>
      </c>
      <c r="AC132" s="22">
        <v>1.5470333333333334E-06</v>
      </c>
      <c r="AD132" s="22">
        <v>0</v>
      </c>
      <c r="AE132" s="22">
        <v>0</v>
      </c>
      <c r="AF132" s="23">
        <v>10.019800074866666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0.4632425725333333</v>
      </c>
      <c r="AM132" s="22">
        <v>0</v>
      </c>
      <c r="AN132" s="22">
        <v>0</v>
      </c>
      <c r="AO132" s="22">
        <v>0</v>
      </c>
      <c r="AP132" s="23">
        <v>0.5229764925666666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48.549034683733346</v>
      </c>
      <c r="AW132" s="22">
        <v>317.13846975763397</v>
      </c>
      <c r="AX132" s="22">
        <v>4.882595549666667</v>
      </c>
      <c r="AY132" s="22">
        <v>0</v>
      </c>
      <c r="AZ132" s="23">
        <v>307.0734123851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12.291255212733331</v>
      </c>
      <c r="BG132" s="22">
        <v>22.818020237266666</v>
      </c>
      <c r="BH132" s="22">
        <v>0.06489734673333332</v>
      </c>
      <c r="BI132" s="22">
        <v>0</v>
      </c>
      <c r="BJ132" s="23">
        <v>29.714821921599995</v>
      </c>
      <c r="BK132" s="24">
        <f t="shared" si="8"/>
        <v>1261.2699805717007</v>
      </c>
    </row>
    <row r="133" spans="1:63" s="25" customFormat="1" ht="15">
      <c r="A133" s="20"/>
      <c r="B133" s="7" t="s">
        <v>201</v>
      </c>
      <c r="C133" s="21">
        <v>0</v>
      </c>
      <c r="D133" s="22">
        <v>0.6801168333333333</v>
      </c>
      <c r="E133" s="22">
        <v>0</v>
      </c>
      <c r="F133" s="22">
        <v>0</v>
      </c>
      <c r="G133" s="23">
        <v>0</v>
      </c>
      <c r="H133" s="21">
        <v>47.7198215451</v>
      </c>
      <c r="I133" s="22">
        <v>405.9472264124667</v>
      </c>
      <c r="J133" s="22">
        <v>0</v>
      </c>
      <c r="K133" s="22">
        <v>0</v>
      </c>
      <c r="L133" s="23">
        <v>367.2938784548667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7.787347621733332</v>
      </c>
      <c r="S133" s="22">
        <v>50.79848057663335</v>
      </c>
      <c r="T133" s="22">
        <v>36.296258927766665</v>
      </c>
      <c r="U133" s="22">
        <v>0</v>
      </c>
      <c r="V133" s="23">
        <v>52.69732894196666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3.9656530065666655</v>
      </c>
      <c r="AC133" s="22">
        <v>0.09162286646666667</v>
      </c>
      <c r="AD133" s="22">
        <v>0</v>
      </c>
      <c r="AE133" s="22">
        <v>0</v>
      </c>
      <c r="AF133" s="23">
        <v>7.193646811833334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0.8711770021666669</v>
      </c>
      <c r="AM133" s="22">
        <v>0.07968342429999997</v>
      </c>
      <c r="AN133" s="22">
        <v>0</v>
      </c>
      <c r="AO133" s="22">
        <v>0</v>
      </c>
      <c r="AP133" s="23">
        <v>2.150597496033334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15.3331378873</v>
      </c>
      <c r="AW133" s="22">
        <v>69.52705651336633</v>
      </c>
      <c r="AX133" s="22">
        <v>0</v>
      </c>
      <c r="AY133" s="22">
        <v>0</v>
      </c>
      <c r="AZ133" s="23">
        <v>456.3686342011334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8.410715268133332</v>
      </c>
      <c r="BG133" s="22">
        <v>13.347363778866669</v>
      </c>
      <c r="BH133" s="22">
        <v>1.1128473200333333</v>
      </c>
      <c r="BI133" s="22">
        <v>0</v>
      </c>
      <c r="BJ133" s="23">
        <v>26.065327696100006</v>
      </c>
      <c r="BK133" s="24">
        <f>SUM(C133:BJ133)</f>
        <v>1573.7379225861662</v>
      </c>
    </row>
    <row r="134" spans="1:63" s="25" customFormat="1" ht="15">
      <c r="A134" s="20"/>
      <c r="B134" s="7" t="s">
        <v>202</v>
      </c>
      <c r="C134" s="21">
        <v>0</v>
      </c>
      <c r="D134" s="22">
        <v>6.868924499999999</v>
      </c>
      <c r="E134" s="22">
        <v>0</v>
      </c>
      <c r="F134" s="22">
        <v>0</v>
      </c>
      <c r="G134" s="23">
        <v>0</v>
      </c>
      <c r="H134" s="21">
        <v>2.4936731340333336</v>
      </c>
      <c r="I134" s="22">
        <v>0</v>
      </c>
      <c r="J134" s="22">
        <v>0</v>
      </c>
      <c r="K134" s="22">
        <v>0</v>
      </c>
      <c r="L134" s="23">
        <v>2.139502153333334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4.926720527433332</v>
      </c>
      <c r="S134" s="22">
        <v>0</v>
      </c>
      <c r="T134" s="22">
        <v>0</v>
      </c>
      <c r="U134" s="22">
        <v>0</v>
      </c>
      <c r="V134" s="23">
        <v>0.3998889178999999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1.0206427266000002</v>
      </c>
      <c r="AC134" s="22">
        <v>0</v>
      </c>
      <c r="AD134" s="22">
        <v>0</v>
      </c>
      <c r="AE134" s="22">
        <v>0</v>
      </c>
      <c r="AF134" s="23">
        <v>0.8144423534333333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0.13126602036666668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55.09220535330001</v>
      </c>
      <c r="AW134" s="22">
        <v>0.0011649276999593252</v>
      </c>
      <c r="AX134" s="22">
        <v>0</v>
      </c>
      <c r="AY134" s="22">
        <v>0</v>
      </c>
      <c r="AZ134" s="23">
        <v>97.46718357623334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27.715202644433337</v>
      </c>
      <c r="BG134" s="22">
        <v>2.0002666666666667E-05</v>
      </c>
      <c r="BH134" s="22">
        <v>0</v>
      </c>
      <c r="BI134" s="22">
        <v>0</v>
      </c>
      <c r="BJ134" s="23">
        <v>53.29543037990001</v>
      </c>
      <c r="BK134" s="24">
        <f>SUM(C134:BJ134)</f>
        <v>252.36626721733333</v>
      </c>
    </row>
    <row r="135" spans="1:63" s="25" customFormat="1" ht="15">
      <c r="A135" s="20"/>
      <c r="B135" s="7" t="s">
        <v>203</v>
      </c>
      <c r="C135" s="21">
        <v>0</v>
      </c>
      <c r="D135" s="22">
        <v>347.9584355471667</v>
      </c>
      <c r="E135" s="22">
        <v>0</v>
      </c>
      <c r="F135" s="22">
        <v>0</v>
      </c>
      <c r="G135" s="23">
        <v>0</v>
      </c>
      <c r="H135" s="21">
        <v>7.3138256674</v>
      </c>
      <c r="I135" s="22">
        <v>26.62698583396666</v>
      </c>
      <c r="J135" s="22">
        <v>0</v>
      </c>
      <c r="K135" s="22">
        <v>0</v>
      </c>
      <c r="L135" s="23">
        <v>14.507847702299998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4.709785816733333</v>
      </c>
      <c r="S135" s="22">
        <v>40.76436807813333</v>
      </c>
      <c r="T135" s="22">
        <v>32.038402435566674</v>
      </c>
      <c r="U135" s="22">
        <v>0</v>
      </c>
      <c r="V135" s="23">
        <v>7.872285100266666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1.4538286572000003</v>
      </c>
      <c r="AC135" s="22">
        <v>0.4581623295666667</v>
      </c>
      <c r="AD135" s="22">
        <v>0</v>
      </c>
      <c r="AE135" s="22">
        <v>0</v>
      </c>
      <c r="AF135" s="23">
        <v>4.255300488333333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0.21337008296666665</v>
      </c>
      <c r="AM135" s="22">
        <v>0.018635350533333338</v>
      </c>
      <c r="AN135" s="22">
        <v>0</v>
      </c>
      <c r="AO135" s="22">
        <v>0</v>
      </c>
      <c r="AP135" s="23">
        <v>0.5912891510000001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118.79514849989998</v>
      </c>
      <c r="AW135" s="22">
        <v>123.81561361561516</v>
      </c>
      <c r="AX135" s="22">
        <v>16.14036077673333</v>
      </c>
      <c r="AY135" s="22">
        <v>0</v>
      </c>
      <c r="AZ135" s="23">
        <v>315.26955253306664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94.51620883519996</v>
      </c>
      <c r="BG135" s="22">
        <v>54.93610685183332</v>
      </c>
      <c r="BH135" s="22">
        <v>100.23560586336666</v>
      </c>
      <c r="BI135" s="22">
        <v>0</v>
      </c>
      <c r="BJ135" s="23">
        <v>117.01316573646666</v>
      </c>
      <c r="BK135" s="24">
        <f>SUM(C135:BJ135)</f>
        <v>1429.5042849533147</v>
      </c>
    </row>
    <row r="136" spans="1:63" s="25" customFormat="1" ht="15">
      <c r="A136" s="20"/>
      <c r="B136" s="7" t="s">
        <v>204</v>
      </c>
      <c r="C136" s="21">
        <v>0</v>
      </c>
      <c r="D136" s="22">
        <v>322.51588786733333</v>
      </c>
      <c r="E136" s="22">
        <v>0</v>
      </c>
      <c r="F136" s="22">
        <v>0</v>
      </c>
      <c r="G136" s="23">
        <v>0</v>
      </c>
      <c r="H136" s="21">
        <v>13.338259700233335</v>
      </c>
      <c r="I136" s="22">
        <v>4178.130816848501</v>
      </c>
      <c r="J136" s="22">
        <v>26.877462396433334</v>
      </c>
      <c r="K136" s="22">
        <v>0</v>
      </c>
      <c r="L136" s="23">
        <v>291.45352664056674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9.091038504033335</v>
      </c>
      <c r="S136" s="22">
        <v>162.04943589446665</v>
      </c>
      <c r="T136" s="22">
        <v>188.33081156423336</v>
      </c>
      <c r="U136" s="22">
        <v>0</v>
      </c>
      <c r="V136" s="23">
        <v>97.32991511373334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2.0755277018333333</v>
      </c>
      <c r="AC136" s="22">
        <v>12.0205148271</v>
      </c>
      <c r="AD136" s="22">
        <v>0</v>
      </c>
      <c r="AE136" s="22">
        <v>0</v>
      </c>
      <c r="AF136" s="23">
        <v>69.12780558066665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0.3756665731</v>
      </c>
      <c r="AM136" s="22">
        <v>0.13611261773333333</v>
      </c>
      <c r="AN136" s="22">
        <v>0</v>
      </c>
      <c r="AO136" s="22">
        <v>0</v>
      </c>
      <c r="AP136" s="23">
        <v>1.5842375349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111.17890410180004</v>
      </c>
      <c r="AW136" s="22">
        <v>1413.104458875473</v>
      </c>
      <c r="AX136" s="22">
        <v>16.399991763766664</v>
      </c>
      <c r="AY136" s="22">
        <v>0</v>
      </c>
      <c r="AZ136" s="23">
        <v>982.4051009954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64.80672709896668</v>
      </c>
      <c r="BG136" s="22">
        <v>148.4119169291</v>
      </c>
      <c r="BH136" s="22">
        <v>141.68021304553332</v>
      </c>
      <c r="BI136" s="22">
        <v>0</v>
      </c>
      <c r="BJ136" s="23">
        <v>232.56001616733334</v>
      </c>
      <c r="BK136" s="24">
        <f>SUM(C136:BJ136)</f>
        <v>8484.984348342241</v>
      </c>
    </row>
    <row r="137" spans="1:63" s="30" customFormat="1" ht="15">
      <c r="A137" s="20"/>
      <c r="B137" s="8" t="s">
        <v>18</v>
      </c>
      <c r="C137" s="26">
        <f aca="true" t="shared" si="9" ref="C137:AH137">SUM(C120:C136)</f>
        <v>0</v>
      </c>
      <c r="D137" s="27">
        <f t="shared" si="9"/>
        <v>1458.2274939395002</v>
      </c>
      <c r="E137" s="27">
        <f t="shared" si="9"/>
        <v>0</v>
      </c>
      <c r="F137" s="27">
        <f t="shared" si="9"/>
        <v>0</v>
      </c>
      <c r="G137" s="28">
        <f t="shared" si="9"/>
        <v>0</v>
      </c>
      <c r="H137" s="26">
        <f t="shared" si="9"/>
        <v>253.75331764253326</v>
      </c>
      <c r="I137" s="27">
        <f t="shared" si="9"/>
        <v>24391.5801880365</v>
      </c>
      <c r="J137" s="27">
        <f t="shared" si="9"/>
        <v>1124.0939814923668</v>
      </c>
      <c r="K137" s="27">
        <f t="shared" si="9"/>
        <v>0</v>
      </c>
      <c r="L137" s="28">
        <f t="shared" si="9"/>
        <v>2384.2041894724666</v>
      </c>
      <c r="M137" s="26">
        <f t="shared" si="9"/>
        <v>0</v>
      </c>
      <c r="N137" s="27">
        <f t="shared" si="9"/>
        <v>0</v>
      </c>
      <c r="O137" s="27">
        <f t="shared" si="9"/>
        <v>0</v>
      </c>
      <c r="P137" s="27">
        <f t="shared" si="9"/>
        <v>0</v>
      </c>
      <c r="Q137" s="28">
        <f t="shared" si="9"/>
        <v>0</v>
      </c>
      <c r="R137" s="26">
        <f t="shared" si="9"/>
        <v>130.9327375826</v>
      </c>
      <c r="S137" s="27">
        <f t="shared" si="9"/>
        <v>938.7419592996</v>
      </c>
      <c r="T137" s="27">
        <f t="shared" si="9"/>
        <v>1064.1116720967002</v>
      </c>
      <c r="U137" s="27">
        <f t="shared" si="9"/>
        <v>0</v>
      </c>
      <c r="V137" s="28">
        <f t="shared" si="9"/>
        <v>414.11433368203325</v>
      </c>
      <c r="W137" s="26">
        <f t="shared" si="9"/>
        <v>0</v>
      </c>
      <c r="X137" s="27">
        <f t="shared" si="9"/>
        <v>0</v>
      </c>
      <c r="Y137" s="27">
        <f t="shared" si="9"/>
        <v>0</v>
      </c>
      <c r="Z137" s="27">
        <f t="shared" si="9"/>
        <v>0</v>
      </c>
      <c r="AA137" s="28">
        <f t="shared" si="9"/>
        <v>0</v>
      </c>
      <c r="AB137" s="26">
        <f t="shared" si="9"/>
        <v>34.31892972649999</v>
      </c>
      <c r="AC137" s="27">
        <f t="shared" si="9"/>
        <v>17.191018712199998</v>
      </c>
      <c r="AD137" s="27">
        <f t="shared" si="9"/>
        <v>0</v>
      </c>
      <c r="AE137" s="27">
        <f t="shared" si="9"/>
        <v>0</v>
      </c>
      <c r="AF137" s="28">
        <f t="shared" si="9"/>
        <v>150.34191166786664</v>
      </c>
      <c r="AG137" s="26">
        <f t="shared" si="9"/>
        <v>0</v>
      </c>
      <c r="AH137" s="27">
        <f t="shared" si="9"/>
        <v>0</v>
      </c>
      <c r="AI137" s="27">
        <f aca="true" t="shared" si="10" ref="AI137:BK137">SUM(AI120:AI136)</f>
        <v>0</v>
      </c>
      <c r="AJ137" s="27">
        <f t="shared" si="10"/>
        <v>0</v>
      </c>
      <c r="AK137" s="28">
        <f t="shared" si="10"/>
        <v>0</v>
      </c>
      <c r="AL137" s="26">
        <f t="shared" si="10"/>
        <v>5.4352112362666665</v>
      </c>
      <c r="AM137" s="27">
        <f t="shared" si="10"/>
        <v>0.5320085181666667</v>
      </c>
      <c r="AN137" s="27">
        <f t="shared" si="10"/>
        <v>0</v>
      </c>
      <c r="AO137" s="27">
        <f t="shared" si="10"/>
        <v>0</v>
      </c>
      <c r="AP137" s="28">
        <f t="shared" si="10"/>
        <v>10.118985589666668</v>
      </c>
      <c r="AQ137" s="26">
        <f t="shared" si="10"/>
        <v>0</v>
      </c>
      <c r="AR137" s="27">
        <f t="shared" si="10"/>
        <v>0</v>
      </c>
      <c r="AS137" s="27">
        <f t="shared" si="10"/>
        <v>0</v>
      </c>
      <c r="AT137" s="27">
        <f t="shared" si="10"/>
        <v>0</v>
      </c>
      <c r="AU137" s="28">
        <f t="shared" si="10"/>
        <v>0</v>
      </c>
      <c r="AV137" s="26">
        <f t="shared" si="10"/>
        <v>1022.0403328463667</v>
      </c>
      <c r="AW137" s="27">
        <f t="shared" si="10"/>
        <v>5786.945889590087</v>
      </c>
      <c r="AX137" s="27">
        <f t="shared" si="10"/>
        <v>150.6355395407333</v>
      </c>
      <c r="AY137" s="27">
        <f t="shared" si="10"/>
        <v>0</v>
      </c>
      <c r="AZ137" s="28">
        <f t="shared" si="10"/>
        <v>4583.879367272233</v>
      </c>
      <c r="BA137" s="26">
        <f t="shared" si="10"/>
        <v>0</v>
      </c>
      <c r="BB137" s="27">
        <f t="shared" si="10"/>
        <v>0</v>
      </c>
      <c r="BC137" s="27">
        <f t="shared" si="10"/>
        <v>0</v>
      </c>
      <c r="BD137" s="27">
        <f t="shared" si="10"/>
        <v>0</v>
      </c>
      <c r="BE137" s="28">
        <f t="shared" si="10"/>
        <v>0</v>
      </c>
      <c r="BF137" s="26">
        <f t="shared" si="10"/>
        <v>681.3504666757</v>
      </c>
      <c r="BG137" s="27">
        <f t="shared" si="10"/>
        <v>774.5609490753</v>
      </c>
      <c r="BH137" s="27">
        <f t="shared" si="10"/>
        <v>480.5847088649667</v>
      </c>
      <c r="BI137" s="27">
        <f t="shared" si="10"/>
        <v>0</v>
      </c>
      <c r="BJ137" s="28">
        <f t="shared" si="10"/>
        <v>1299.8200924686332</v>
      </c>
      <c r="BK137" s="29">
        <f t="shared" si="10"/>
        <v>47157.515285028974</v>
      </c>
    </row>
    <row r="138" spans="1:63" s="30" customFormat="1" ht="15">
      <c r="A138" s="20"/>
      <c r="B138" s="8" t="s">
        <v>19</v>
      </c>
      <c r="C138" s="26">
        <f aca="true" t="shared" si="11" ref="C138:AH138">C137+C118+C115+C111+C15+C11</f>
        <v>0</v>
      </c>
      <c r="D138" s="27">
        <f t="shared" si="11"/>
        <v>1745.256410993367</v>
      </c>
      <c r="E138" s="27">
        <f t="shared" si="11"/>
        <v>0</v>
      </c>
      <c r="F138" s="27">
        <f t="shared" si="11"/>
        <v>0</v>
      </c>
      <c r="G138" s="28">
        <f t="shared" si="11"/>
        <v>0</v>
      </c>
      <c r="H138" s="26">
        <f t="shared" si="11"/>
        <v>692.7282005050333</v>
      </c>
      <c r="I138" s="27">
        <f t="shared" si="11"/>
        <v>48964.5050732952</v>
      </c>
      <c r="J138" s="27">
        <f t="shared" si="11"/>
        <v>3045.895249031667</v>
      </c>
      <c r="K138" s="27">
        <f t="shared" si="11"/>
        <v>0</v>
      </c>
      <c r="L138" s="28">
        <f t="shared" si="11"/>
        <v>4739.129921683853</v>
      </c>
      <c r="M138" s="26">
        <f t="shared" si="11"/>
        <v>0</v>
      </c>
      <c r="N138" s="27">
        <f t="shared" si="11"/>
        <v>0</v>
      </c>
      <c r="O138" s="27">
        <f t="shared" si="11"/>
        <v>0</v>
      </c>
      <c r="P138" s="27">
        <f t="shared" si="11"/>
        <v>0</v>
      </c>
      <c r="Q138" s="28">
        <f t="shared" si="11"/>
        <v>0</v>
      </c>
      <c r="R138" s="26">
        <f t="shared" si="11"/>
        <v>360.22155113889994</v>
      </c>
      <c r="S138" s="27">
        <f t="shared" si="11"/>
        <v>2768.248678802333</v>
      </c>
      <c r="T138" s="27">
        <f t="shared" si="11"/>
        <v>1419.9767179321668</v>
      </c>
      <c r="U138" s="27">
        <f t="shared" si="11"/>
        <v>0</v>
      </c>
      <c r="V138" s="28">
        <f t="shared" si="11"/>
        <v>905.7360806833665</v>
      </c>
      <c r="W138" s="26">
        <f t="shared" si="11"/>
        <v>0</v>
      </c>
      <c r="X138" s="27">
        <f t="shared" si="11"/>
        <v>0</v>
      </c>
      <c r="Y138" s="27">
        <f t="shared" si="11"/>
        <v>0</v>
      </c>
      <c r="Z138" s="27">
        <f t="shared" si="11"/>
        <v>0</v>
      </c>
      <c r="AA138" s="28">
        <f t="shared" si="11"/>
        <v>0</v>
      </c>
      <c r="AB138" s="26">
        <f t="shared" si="11"/>
        <v>65.31203478046665</v>
      </c>
      <c r="AC138" s="27">
        <f t="shared" si="11"/>
        <v>44.557825022799996</v>
      </c>
      <c r="AD138" s="27">
        <f t="shared" si="11"/>
        <v>0</v>
      </c>
      <c r="AE138" s="27">
        <f t="shared" si="11"/>
        <v>0</v>
      </c>
      <c r="AF138" s="28">
        <f t="shared" si="11"/>
        <v>302.68224577869546</v>
      </c>
      <c r="AG138" s="26">
        <f t="shared" si="11"/>
        <v>0</v>
      </c>
      <c r="AH138" s="27">
        <f t="shared" si="11"/>
        <v>0</v>
      </c>
      <c r="AI138" s="27">
        <f aca="true" t="shared" si="12" ref="AI138:BK138">AI137+AI118+AI115+AI111+AI15+AI11</f>
        <v>0</v>
      </c>
      <c r="AJ138" s="27">
        <f t="shared" si="12"/>
        <v>0</v>
      </c>
      <c r="AK138" s="28">
        <f t="shared" si="12"/>
        <v>0</v>
      </c>
      <c r="AL138" s="26">
        <f t="shared" si="12"/>
        <v>12.222556597100002</v>
      </c>
      <c r="AM138" s="27">
        <f t="shared" si="12"/>
        <v>3.1253020100333333</v>
      </c>
      <c r="AN138" s="27">
        <f t="shared" si="12"/>
        <v>0.11439866666666668</v>
      </c>
      <c r="AO138" s="27">
        <f t="shared" si="12"/>
        <v>0</v>
      </c>
      <c r="AP138" s="28">
        <f t="shared" si="12"/>
        <v>24.0654894647</v>
      </c>
      <c r="AQ138" s="26">
        <f t="shared" si="12"/>
        <v>0</v>
      </c>
      <c r="AR138" s="27">
        <f t="shared" si="12"/>
        <v>4.231837965833335</v>
      </c>
      <c r="AS138" s="27">
        <f t="shared" si="12"/>
        <v>0</v>
      </c>
      <c r="AT138" s="27">
        <f t="shared" si="12"/>
        <v>0</v>
      </c>
      <c r="AU138" s="28">
        <f t="shared" si="12"/>
        <v>0</v>
      </c>
      <c r="AV138" s="26">
        <f t="shared" si="12"/>
        <v>1647.3918237875334</v>
      </c>
      <c r="AW138" s="27">
        <f t="shared" si="12"/>
        <v>12215.077514803641</v>
      </c>
      <c r="AX138" s="27">
        <f t="shared" si="12"/>
        <v>172.91925128459997</v>
      </c>
      <c r="AY138" s="27">
        <f t="shared" si="12"/>
        <v>0</v>
      </c>
      <c r="AZ138" s="28">
        <f t="shared" si="12"/>
        <v>7845.5287285393</v>
      </c>
      <c r="BA138" s="26">
        <f t="shared" si="12"/>
        <v>0</v>
      </c>
      <c r="BB138" s="27">
        <f t="shared" si="12"/>
        <v>4.238779681999999</v>
      </c>
      <c r="BC138" s="27">
        <f t="shared" si="12"/>
        <v>0</v>
      </c>
      <c r="BD138" s="27">
        <f t="shared" si="12"/>
        <v>0</v>
      </c>
      <c r="BE138" s="28">
        <f t="shared" si="12"/>
        <v>0</v>
      </c>
      <c r="BF138" s="26">
        <f t="shared" si="12"/>
        <v>1038.8799253019333</v>
      </c>
      <c r="BG138" s="27">
        <f t="shared" si="12"/>
        <v>1241.1795589812</v>
      </c>
      <c r="BH138" s="27">
        <f t="shared" si="12"/>
        <v>563.8007303009333</v>
      </c>
      <c r="BI138" s="27">
        <f t="shared" si="12"/>
        <v>0</v>
      </c>
      <c r="BJ138" s="28">
        <f t="shared" si="12"/>
        <v>1990.5523592937998</v>
      </c>
      <c r="BK138" s="28">
        <f t="shared" si="12"/>
        <v>91817.5782463271</v>
      </c>
    </row>
    <row r="139" spans="3:63" ht="15" customHeight="1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</row>
    <row r="140" spans="1:63" s="25" customFormat="1" ht="15" customHeight="1">
      <c r="A140" s="20" t="s">
        <v>20</v>
      </c>
      <c r="B140" s="11" t="s">
        <v>21</v>
      </c>
      <c r="C140" s="3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4"/>
      <c r="BK140" s="35"/>
    </row>
    <row r="141" spans="1:63" s="25" customFormat="1" ht="15">
      <c r="A141" s="20" t="s">
        <v>7</v>
      </c>
      <c r="B141" s="36" t="s">
        <v>48</v>
      </c>
      <c r="C141" s="21"/>
      <c r="D141" s="22"/>
      <c r="E141" s="22"/>
      <c r="F141" s="22"/>
      <c r="G141" s="23"/>
      <c r="H141" s="21"/>
      <c r="I141" s="22"/>
      <c r="J141" s="22"/>
      <c r="K141" s="22"/>
      <c r="L141" s="23"/>
      <c r="M141" s="21"/>
      <c r="N141" s="22"/>
      <c r="O141" s="22"/>
      <c r="P141" s="22"/>
      <c r="Q141" s="23"/>
      <c r="R141" s="21"/>
      <c r="S141" s="22"/>
      <c r="T141" s="22"/>
      <c r="U141" s="22"/>
      <c r="V141" s="23"/>
      <c r="W141" s="21"/>
      <c r="X141" s="22"/>
      <c r="Y141" s="22"/>
      <c r="Z141" s="22"/>
      <c r="AA141" s="23"/>
      <c r="AB141" s="21"/>
      <c r="AC141" s="22"/>
      <c r="AD141" s="22"/>
      <c r="AE141" s="22"/>
      <c r="AF141" s="23"/>
      <c r="AG141" s="21"/>
      <c r="AH141" s="22"/>
      <c r="AI141" s="22"/>
      <c r="AJ141" s="22"/>
      <c r="AK141" s="23"/>
      <c r="AL141" s="21"/>
      <c r="AM141" s="22"/>
      <c r="AN141" s="22"/>
      <c r="AO141" s="22"/>
      <c r="AP141" s="23"/>
      <c r="AQ141" s="21"/>
      <c r="AR141" s="22"/>
      <c r="AS141" s="22"/>
      <c r="AT141" s="22"/>
      <c r="AU141" s="23"/>
      <c r="AV141" s="21"/>
      <c r="AW141" s="22"/>
      <c r="AX141" s="22"/>
      <c r="AY141" s="22"/>
      <c r="AZ141" s="23"/>
      <c r="BA141" s="21"/>
      <c r="BB141" s="22"/>
      <c r="BC141" s="22"/>
      <c r="BD141" s="22"/>
      <c r="BE141" s="23"/>
      <c r="BF141" s="21"/>
      <c r="BG141" s="22"/>
      <c r="BH141" s="22"/>
      <c r="BI141" s="22"/>
      <c r="BJ141" s="23"/>
      <c r="BK141" s="24"/>
    </row>
    <row r="142" spans="1:63" s="25" customFormat="1" ht="15">
      <c r="A142" s="20"/>
      <c r="B142" s="7" t="s">
        <v>205</v>
      </c>
      <c r="C142" s="21">
        <v>0</v>
      </c>
      <c r="D142" s="22">
        <v>0.5718544933333335</v>
      </c>
      <c r="E142" s="22">
        <v>0</v>
      </c>
      <c r="F142" s="22">
        <v>0</v>
      </c>
      <c r="G142" s="23">
        <v>0</v>
      </c>
      <c r="H142" s="21">
        <v>381.91696426709996</v>
      </c>
      <c r="I142" s="22">
        <v>20.148073049466667</v>
      </c>
      <c r="J142" s="22">
        <v>0</v>
      </c>
      <c r="K142" s="22">
        <v>0</v>
      </c>
      <c r="L142" s="23">
        <v>40.55912504710001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248.6993965124667</v>
      </c>
      <c r="S142" s="22">
        <v>7.096847304166666</v>
      </c>
      <c r="T142" s="22">
        <v>0</v>
      </c>
      <c r="U142" s="22">
        <v>0</v>
      </c>
      <c r="V142" s="23">
        <v>15.48239852856667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72.36473049336666</v>
      </c>
      <c r="AC142" s="22">
        <v>1.554008321966667</v>
      </c>
      <c r="AD142" s="22">
        <v>0</v>
      </c>
      <c r="AE142" s="22">
        <v>0</v>
      </c>
      <c r="AF142" s="23">
        <v>11.130886842466667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22.44270390056666</v>
      </c>
      <c r="AM142" s="22">
        <v>0.2127800992333333</v>
      </c>
      <c r="AN142" s="22">
        <v>0</v>
      </c>
      <c r="AO142" s="22">
        <v>0</v>
      </c>
      <c r="AP142" s="23">
        <v>0.8334427839333333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3726.5071251931345</v>
      </c>
      <c r="AW142" s="22">
        <v>256.35068807125396</v>
      </c>
      <c r="AX142" s="22">
        <v>0.0013365810333333334</v>
      </c>
      <c r="AY142" s="22">
        <v>0</v>
      </c>
      <c r="AZ142" s="23">
        <v>682.2205639346336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2995.879414323369</v>
      </c>
      <c r="BG142" s="22">
        <v>142.8908351673333</v>
      </c>
      <c r="BH142" s="22">
        <v>0</v>
      </c>
      <c r="BI142" s="22">
        <v>0</v>
      </c>
      <c r="BJ142" s="23">
        <v>277.9439540462334</v>
      </c>
      <c r="BK142" s="24">
        <f>SUM(C142:BJ142)</f>
        <v>8904.807128960723</v>
      </c>
    </row>
    <row r="143" spans="1:63" s="30" customFormat="1" ht="15">
      <c r="A143" s="20"/>
      <c r="B143" s="8" t="s">
        <v>9</v>
      </c>
      <c r="C143" s="26">
        <f aca="true" t="shared" si="13" ref="C143:AH143">SUM(C142:C142)</f>
        <v>0</v>
      </c>
      <c r="D143" s="27">
        <f t="shared" si="13"/>
        <v>0.5718544933333335</v>
      </c>
      <c r="E143" s="27">
        <f t="shared" si="13"/>
        <v>0</v>
      </c>
      <c r="F143" s="27">
        <f t="shared" si="13"/>
        <v>0</v>
      </c>
      <c r="G143" s="28">
        <f t="shared" si="13"/>
        <v>0</v>
      </c>
      <c r="H143" s="26">
        <f t="shared" si="13"/>
        <v>381.91696426709996</v>
      </c>
      <c r="I143" s="27">
        <f t="shared" si="13"/>
        <v>20.148073049466667</v>
      </c>
      <c r="J143" s="27">
        <f t="shared" si="13"/>
        <v>0</v>
      </c>
      <c r="K143" s="27">
        <f t="shared" si="13"/>
        <v>0</v>
      </c>
      <c r="L143" s="28">
        <f t="shared" si="13"/>
        <v>40.55912504710001</v>
      </c>
      <c r="M143" s="26">
        <f t="shared" si="13"/>
        <v>0</v>
      </c>
      <c r="N143" s="27">
        <f t="shared" si="13"/>
        <v>0</v>
      </c>
      <c r="O143" s="27">
        <f t="shared" si="13"/>
        <v>0</v>
      </c>
      <c r="P143" s="27">
        <f t="shared" si="13"/>
        <v>0</v>
      </c>
      <c r="Q143" s="28">
        <f t="shared" si="13"/>
        <v>0</v>
      </c>
      <c r="R143" s="26">
        <f t="shared" si="13"/>
        <v>248.6993965124667</v>
      </c>
      <c r="S143" s="27">
        <f t="shared" si="13"/>
        <v>7.096847304166666</v>
      </c>
      <c r="T143" s="27">
        <f t="shared" si="13"/>
        <v>0</v>
      </c>
      <c r="U143" s="27">
        <f t="shared" si="13"/>
        <v>0</v>
      </c>
      <c r="V143" s="28">
        <f t="shared" si="13"/>
        <v>15.48239852856667</v>
      </c>
      <c r="W143" s="26">
        <f t="shared" si="13"/>
        <v>0</v>
      </c>
      <c r="X143" s="27">
        <f t="shared" si="13"/>
        <v>0</v>
      </c>
      <c r="Y143" s="27">
        <f t="shared" si="13"/>
        <v>0</v>
      </c>
      <c r="Z143" s="27">
        <f t="shared" si="13"/>
        <v>0</v>
      </c>
      <c r="AA143" s="28">
        <f t="shared" si="13"/>
        <v>0</v>
      </c>
      <c r="AB143" s="26">
        <f t="shared" si="13"/>
        <v>72.36473049336666</v>
      </c>
      <c r="AC143" s="27">
        <f t="shared" si="13"/>
        <v>1.554008321966667</v>
      </c>
      <c r="AD143" s="27">
        <f t="shared" si="13"/>
        <v>0</v>
      </c>
      <c r="AE143" s="27">
        <f t="shared" si="13"/>
        <v>0</v>
      </c>
      <c r="AF143" s="28">
        <f t="shared" si="13"/>
        <v>11.130886842466667</v>
      </c>
      <c r="AG143" s="26">
        <f t="shared" si="13"/>
        <v>0</v>
      </c>
      <c r="AH143" s="27">
        <f t="shared" si="13"/>
        <v>0</v>
      </c>
      <c r="AI143" s="27">
        <f aca="true" t="shared" si="14" ref="AI143:BK143">SUM(AI142:AI142)</f>
        <v>0</v>
      </c>
      <c r="AJ143" s="27">
        <f t="shared" si="14"/>
        <v>0</v>
      </c>
      <c r="AK143" s="28">
        <f t="shared" si="14"/>
        <v>0</v>
      </c>
      <c r="AL143" s="26">
        <f t="shared" si="14"/>
        <v>22.44270390056666</v>
      </c>
      <c r="AM143" s="27">
        <f t="shared" si="14"/>
        <v>0.2127800992333333</v>
      </c>
      <c r="AN143" s="27">
        <f t="shared" si="14"/>
        <v>0</v>
      </c>
      <c r="AO143" s="27">
        <f t="shared" si="14"/>
        <v>0</v>
      </c>
      <c r="AP143" s="28">
        <f t="shared" si="14"/>
        <v>0.8334427839333333</v>
      </c>
      <c r="AQ143" s="26">
        <f t="shared" si="14"/>
        <v>0</v>
      </c>
      <c r="AR143" s="27">
        <f t="shared" si="14"/>
        <v>0</v>
      </c>
      <c r="AS143" s="27">
        <f t="shared" si="14"/>
        <v>0</v>
      </c>
      <c r="AT143" s="27">
        <f t="shared" si="14"/>
        <v>0</v>
      </c>
      <c r="AU143" s="28">
        <f t="shared" si="14"/>
        <v>0</v>
      </c>
      <c r="AV143" s="26">
        <f t="shared" si="14"/>
        <v>3726.5071251931345</v>
      </c>
      <c r="AW143" s="27">
        <f t="shared" si="14"/>
        <v>256.35068807125396</v>
      </c>
      <c r="AX143" s="27">
        <f t="shared" si="14"/>
        <v>0.0013365810333333334</v>
      </c>
      <c r="AY143" s="27">
        <f t="shared" si="14"/>
        <v>0</v>
      </c>
      <c r="AZ143" s="28">
        <f t="shared" si="14"/>
        <v>682.2205639346336</v>
      </c>
      <c r="BA143" s="26">
        <f t="shared" si="14"/>
        <v>0</v>
      </c>
      <c r="BB143" s="27">
        <f t="shared" si="14"/>
        <v>0</v>
      </c>
      <c r="BC143" s="27">
        <f t="shared" si="14"/>
        <v>0</v>
      </c>
      <c r="BD143" s="27">
        <f t="shared" si="14"/>
        <v>0</v>
      </c>
      <c r="BE143" s="28">
        <f t="shared" si="14"/>
        <v>0</v>
      </c>
      <c r="BF143" s="26">
        <f t="shared" si="14"/>
        <v>2995.879414323369</v>
      </c>
      <c r="BG143" s="27">
        <f t="shared" si="14"/>
        <v>142.8908351673333</v>
      </c>
      <c r="BH143" s="27">
        <f t="shared" si="14"/>
        <v>0</v>
      </c>
      <c r="BI143" s="27">
        <f t="shared" si="14"/>
        <v>0</v>
      </c>
      <c r="BJ143" s="28">
        <f t="shared" si="14"/>
        <v>277.9439540462334</v>
      </c>
      <c r="BK143" s="29">
        <f t="shared" si="14"/>
        <v>8904.807128960723</v>
      </c>
    </row>
    <row r="144" spans="3:63" ht="15" customHeight="1"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</row>
    <row r="145" spans="1:63" s="25" customFormat="1" ht="15">
      <c r="A145" s="20" t="s">
        <v>10</v>
      </c>
      <c r="B145" s="12" t="s">
        <v>22</v>
      </c>
      <c r="C145" s="21"/>
      <c r="D145" s="22"/>
      <c r="E145" s="22"/>
      <c r="F145" s="22"/>
      <c r="G145" s="23"/>
      <c r="H145" s="21"/>
      <c r="I145" s="22"/>
      <c r="J145" s="22"/>
      <c r="K145" s="22"/>
      <c r="L145" s="23"/>
      <c r="M145" s="21"/>
      <c r="N145" s="22"/>
      <c r="O145" s="22"/>
      <c r="P145" s="22"/>
      <c r="Q145" s="23"/>
      <c r="R145" s="21"/>
      <c r="S145" s="22"/>
      <c r="T145" s="22"/>
      <c r="U145" s="22"/>
      <c r="V145" s="23"/>
      <c r="W145" s="21"/>
      <c r="X145" s="22"/>
      <c r="Y145" s="22"/>
      <c r="Z145" s="22"/>
      <c r="AA145" s="23"/>
      <c r="AB145" s="21"/>
      <c r="AC145" s="22"/>
      <c r="AD145" s="22"/>
      <c r="AE145" s="22"/>
      <c r="AF145" s="23"/>
      <c r="AG145" s="21"/>
      <c r="AH145" s="22"/>
      <c r="AI145" s="22"/>
      <c r="AJ145" s="22"/>
      <c r="AK145" s="23"/>
      <c r="AL145" s="21"/>
      <c r="AM145" s="22"/>
      <c r="AN145" s="22"/>
      <c r="AO145" s="22"/>
      <c r="AP145" s="23"/>
      <c r="AQ145" s="21"/>
      <c r="AR145" s="22"/>
      <c r="AS145" s="22"/>
      <c r="AT145" s="22"/>
      <c r="AU145" s="23"/>
      <c r="AV145" s="21"/>
      <c r="AW145" s="22"/>
      <c r="AX145" s="22"/>
      <c r="AY145" s="22"/>
      <c r="AZ145" s="23"/>
      <c r="BA145" s="21"/>
      <c r="BB145" s="22"/>
      <c r="BC145" s="22"/>
      <c r="BD145" s="22"/>
      <c r="BE145" s="23"/>
      <c r="BF145" s="21"/>
      <c r="BG145" s="22"/>
      <c r="BH145" s="22"/>
      <c r="BI145" s="22"/>
      <c r="BJ145" s="23"/>
      <c r="BK145" s="24"/>
    </row>
    <row r="146" spans="1:63" s="25" customFormat="1" ht="15">
      <c r="A146" s="20"/>
      <c r="B146" s="7" t="s">
        <v>206</v>
      </c>
      <c r="C146" s="21">
        <v>0</v>
      </c>
      <c r="D146" s="22">
        <v>0.015105</v>
      </c>
      <c r="E146" s="22">
        <v>0</v>
      </c>
      <c r="F146" s="22">
        <v>0</v>
      </c>
      <c r="G146" s="23">
        <v>0</v>
      </c>
      <c r="H146" s="21">
        <v>0.142930805</v>
      </c>
      <c r="I146" s="22">
        <v>0.08428206499999998</v>
      </c>
      <c r="J146" s="22">
        <v>0</v>
      </c>
      <c r="K146" s="22">
        <v>0</v>
      </c>
      <c r="L146" s="23">
        <v>0.697607605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0.075573518</v>
      </c>
      <c r="S146" s="22">
        <v>0.197162921</v>
      </c>
      <c r="T146" s="22">
        <v>0</v>
      </c>
      <c r="U146" s="22">
        <v>0</v>
      </c>
      <c r="V146" s="23">
        <v>0.22992579900000004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0.058469421999999986</v>
      </c>
      <c r="AC146" s="22">
        <v>0.038625145000000013</v>
      </c>
      <c r="AD146" s="22">
        <v>0</v>
      </c>
      <c r="AE146" s="22">
        <v>0</v>
      </c>
      <c r="AF146" s="23">
        <v>0.31272044500000007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0.014006262000000002</v>
      </c>
      <c r="AM146" s="22">
        <v>4.2569E-05</v>
      </c>
      <c r="AN146" s="22">
        <v>0</v>
      </c>
      <c r="AO146" s="22">
        <v>0</v>
      </c>
      <c r="AP146" s="23">
        <v>0.016495317999999995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2.886073687366668</v>
      </c>
      <c r="AW146" s="22">
        <v>2.6648933049365513</v>
      </c>
      <c r="AX146" s="22">
        <v>5.5983E-05</v>
      </c>
      <c r="AY146" s="22">
        <v>0</v>
      </c>
      <c r="AZ146" s="23">
        <v>12.634191743766669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1.5365953468000002</v>
      </c>
      <c r="BG146" s="22">
        <v>1.2761961699999997</v>
      </c>
      <c r="BH146" s="22">
        <v>0</v>
      </c>
      <c r="BI146" s="22">
        <v>0</v>
      </c>
      <c r="BJ146" s="23">
        <v>2.9319186980666663</v>
      </c>
      <c r="BK146" s="24">
        <f>SUM(C146:BJ146)</f>
        <v>25.812871807936553</v>
      </c>
    </row>
    <row r="147" spans="1:63" s="25" customFormat="1" ht="15">
      <c r="A147" s="20"/>
      <c r="B147" s="7" t="s">
        <v>207</v>
      </c>
      <c r="C147" s="21">
        <v>0</v>
      </c>
      <c r="D147" s="22">
        <v>0.7686504961333335</v>
      </c>
      <c r="E147" s="22">
        <v>0</v>
      </c>
      <c r="F147" s="22">
        <v>0</v>
      </c>
      <c r="G147" s="23">
        <v>0</v>
      </c>
      <c r="H147" s="21">
        <v>48.475669744666675</v>
      </c>
      <c r="I147" s="22">
        <v>1988.4986881226669</v>
      </c>
      <c r="J147" s="22">
        <v>7.932476075066668</v>
      </c>
      <c r="K147" s="22">
        <v>0</v>
      </c>
      <c r="L147" s="23">
        <v>793.6121695121335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16.510089415233338</v>
      </c>
      <c r="S147" s="22">
        <v>38.661978015900004</v>
      </c>
      <c r="T147" s="22">
        <v>0.026783052066666663</v>
      </c>
      <c r="U147" s="22">
        <v>0</v>
      </c>
      <c r="V147" s="23">
        <v>83.94586714343332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4.487379536099999</v>
      </c>
      <c r="AC147" s="22">
        <v>19.40434538306667</v>
      </c>
      <c r="AD147" s="22">
        <v>0</v>
      </c>
      <c r="AE147" s="22">
        <v>0</v>
      </c>
      <c r="AF147" s="23">
        <v>82.26577140666666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0.7747832570333333</v>
      </c>
      <c r="AM147" s="22">
        <v>0.3381862797</v>
      </c>
      <c r="AN147" s="22">
        <v>0</v>
      </c>
      <c r="AO147" s="22">
        <v>0</v>
      </c>
      <c r="AP147" s="23">
        <v>3.1807582515000004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260.4935229180667</v>
      </c>
      <c r="AW147" s="22">
        <v>1051.5398500818028</v>
      </c>
      <c r="AX147" s="22">
        <v>2.0854262292666665</v>
      </c>
      <c r="AY147" s="22">
        <v>0</v>
      </c>
      <c r="AZ147" s="23">
        <v>2297.799885112267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108.98886591099998</v>
      </c>
      <c r="BG147" s="22">
        <v>256.1171344530334</v>
      </c>
      <c r="BH147" s="22">
        <v>0.01537617873333333</v>
      </c>
      <c r="BI147" s="22">
        <v>0</v>
      </c>
      <c r="BJ147" s="23">
        <v>237.61296912866675</v>
      </c>
      <c r="BK147" s="24">
        <f aca="true" t="shared" si="15" ref="BK147:BK172">SUM(C147:BJ147)</f>
        <v>7303.536625704204</v>
      </c>
    </row>
    <row r="148" spans="1:63" s="25" customFormat="1" ht="15">
      <c r="A148" s="20"/>
      <c r="B148" s="7" t="s">
        <v>208</v>
      </c>
      <c r="C148" s="21">
        <v>0</v>
      </c>
      <c r="D148" s="22">
        <v>13.129651409066666</v>
      </c>
      <c r="E148" s="22">
        <v>0</v>
      </c>
      <c r="F148" s="22">
        <v>0</v>
      </c>
      <c r="G148" s="23">
        <v>0</v>
      </c>
      <c r="H148" s="21">
        <v>108.90161274226665</v>
      </c>
      <c r="I148" s="22">
        <v>15.229962066733332</v>
      </c>
      <c r="J148" s="22">
        <v>0.008395848266666664</v>
      </c>
      <c r="K148" s="22">
        <v>0</v>
      </c>
      <c r="L148" s="23">
        <v>107.86979224869997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50.38567074116665</v>
      </c>
      <c r="S148" s="22">
        <v>3.3590094677666666</v>
      </c>
      <c r="T148" s="22">
        <v>0</v>
      </c>
      <c r="U148" s="22">
        <v>0</v>
      </c>
      <c r="V148" s="23">
        <v>22.761332167533332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44.7396781109</v>
      </c>
      <c r="AC148" s="22">
        <v>2.6330576477333336</v>
      </c>
      <c r="AD148" s="22">
        <v>0</v>
      </c>
      <c r="AE148" s="22">
        <v>0</v>
      </c>
      <c r="AF148" s="23">
        <v>22.2260808447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8.1209617235</v>
      </c>
      <c r="AM148" s="22">
        <v>0.006973750366666667</v>
      </c>
      <c r="AN148" s="22">
        <v>0</v>
      </c>
      <c r="AO148" s="22">
        <v>0</v>
      </c>
      <c r="AP148" s="23">
        <v>1.286758408833333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665.8199714860657</v>
      </c>
      <c r="AW148" s="22">
        <v>106.77498714418863</v>
      </c>
      <c r="AX148" s="22">
        <v>0.009991334366666667</v>
      </c>
      <c r="AY148" s="22">
        <v>0</v>
      </c>
      <c r="AZ148" s="23">
        <v>462.2888328797334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327.89720903259996</v>
      </c>
      <c r="BG148" s="22">
        <v>20.034279630733327</v>
      </c>
      <c r="BH148" s="22">
        <v>0.19717435936666666</v>
      </c>
      <c r="BI148" s="22">
        <v>0</v>
      </c>
      <c r="BJ148" s="23">
        <v>80.27320530683336</v>
      </c>
      <c r="BK148" s="24">
        <f>SUM(C148:BJ148)</f>
        <v>2063.954588351421</v>
      </c>
    </row>
    <row r="149" spans="1:63" s="25" customFormat="1" ht="15">
      <c r="A149" s="20"/>
      <c r="B149" s="7" t="s">
        <v>209</v>
      </c>
      <c r="C149" s="21">
        <v>0</v>
      </c>
      <c r="D149" s="22">
        <v>0</v>
      </c>
      <c r="E149" s="22">
        <v>0</v>
      </c>
      <c r="F149" s="22">
        <v>0</v>
      </c>
      <c r="G149" s="23">
        <v>0</v>
      </c>
      <c r="H149" s="21">
        <v>1.4179739151</v>
      </c>
      <c r="I149" s="22">
        <v>0.09159843839999998</v>
      </c>
      <c r="J149" s="22">
        <v>0</v>
      </c>
      <c r="K149" s="22">
        <v>0</v>
      </c>
      <c r="L149" s="23">
        <v>2.5819200111333345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1.3578065784333333</v>
      </c>
      <c r="S149" s="22">
        <v>0.5732935736999999</v>
      </c>
      <c r="T149" s="22">
        <v>0</v>
      </c>
      <c r="U149" s="22">
        <v>0</v>
      </c>
      <c r="V149" s="23">
        <v>0.8815700961000004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0.3977088363</v>
      </c>
      <c r="AC149" s="22">
        <v>0</v>
      </c>
      <c r="AD149" s="22">
        <v>0</v>
      </c>
      <c r="AE149" s="22">
        <v>0</v>
      </c>
      <c r="AF149" s="23">
        <v>0.38633345613333336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0.08732107613333333</v>
      </c>
      <c r="AM149" s="22">
        <v>0</v>
      </c>
      <c r="AN149" s="22">
        <v>0</v>
      </c>
      <c r="AO149" s="22">
        <v>0</v>
      </c>
      <c r="AP149" s="23">
        <v>0.039783813333333334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22.228706348633324</v>
      </c>
      <c r="AW149" s="22">
        <v>9.841435011680643</v>
      </c>
      <c r="AX149" s="22">
        <v>0</v>
      </c>
      <c r="AY149" s="22">
        <v>0</v>
      </c>
      <c r="AZ149" s="23">
        <v>52.58456388729999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22.470516570299996</v>
      </c>
      <c r="BG149" s="22">
        <v>6.830471839066668</v>
      </c>
      <c r="BH149" s="22">
        <v>0</v>
      </c>
      <c r="BI149" s="22">
        <v>0</v>
      </c>
      <c r="BJ149" s="23">
        <v>26.15743013063333</v>
      </c>
      <c r="BK149" s="24">
        <f>SUM(C149:BJ149)</f>
        <v>147.9284335823806</v>
      </c>
    </row>
    <row r="150" spans="1:63" s="25" customFormat="1" ht="15">
      <c r="A150" s="20"/>
      <c r="B150" s="7" t="s">
        <v>210</v>
      </c>
      <c r="C150" s="21">
        <v>0</v>
      </c>
      <c r="D150" s="22">
        <v>0</v>
      </c>
      <c r="E150" s="22">
        <v>0</v>
      </c>
      <c r="F150" s="22">
        <v>0</v>
      </c>
      <c r="G150" s="23">
        <v>0</v>
      </c>
      <c r="H150" s="21">
        <v>0.2905568132666667</v>
      </c>
      <c r="I150" s="22">
        <v>0.10885566133333333</v>
      </c>
      <c r="J150" s="22">
        <v>0</v>
      </c>
      <c r="K150" s="22">
        <v>0</v>
      </c>
      <c r="L150" s="23">
        <v>3.2509886488333337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0.14690624286666665</v>
      </c>
      <c r="S150" s="22">
        <v>0.007161556666666667</v>
      </c>
      <c r="T150" s="22">
        <v>0</v>
      </c>
      <c r="U150" s="22">
        <v>0</v>
      </c>
      <c r="V150" s="23">
        <v>0.015039269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0.09190483029999999</v>
      </c>
      <c r="AC150" s="22">
        <v>0</v>
      </c>
      <c r="AD150" s="22">
        <v>0</v>
      </c>
      <c r="AE150" s="22">
        <v>0</v>
      </c>
      <c r="AF150" s="23">
        <v>0.6654118483333333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0.027870653333333332</v>
      </c>
      <c r="AM150" s="22">
        <v>0</v>
      </c>
      <c r="AN150" s="22">
        <v>0</v>
      </c>
      <c r="AO150" s="22">
        <v>0</v>
      </c>
      <c r="AP150" s="23">
        <v>0.052257475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31.76324769470001</v>
      </c>
      <c r="AW150" s="22">
        <v>25.761558744267337</v>
      </c>
      <c r="AX150" s="22">
        <v>0</v>
      </c>
      <c r="AY150" s="22">
        <v>0</v>
      </c>
      <c r="AZ150" s="23">
        <v>189.45212827440002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12.378152189500002</v>
      </c>
      <c r="BG150" s="22">
        <v>5.061380321966666</v>
      </c>
      <c r="BH150" s="22">
        <v>0</v>
      </c>
      <c r="BI150" s="22">
        <v>0</v>
      </c>
      <c r="BJ150" s="23">
        <v>30.379477137533332</v>
      </c>
      <c r="BK150" s="24">
        <f>SUM(C150:BJ150)</f>
        <v>299.4528973613007</v>
      </c>
    </row>
    <row r="151" spans="1:63" s="25" customFormat="1" ht="15">
      <c r="A151" s="20"/>
      <c r="B151" s="7" t="s">
        <v>211</v>
      </c>
      <c r="C151" s="21">
        <v>0</v>
      </c>
      <c r="D151" s="22">
        <v>7.59126</v>
      </c>
      <c r="E151" s="22">
        <v>0</v>
      </c>
      <c r="F151" s="22">
        <v>0</v>
      </c>
      <c r="G151" s="23">
        <v>0</v>
      </c>
      <c r="H151" s="21">
        <v>2.0165674865666667</v>
      </c>
      <c r="I151" s="22">
        <v>0.6846426992666667</v>
      </c>
      <c r="J151" s="22">
        <v>0</v>
      </c>
      <c r="K151" s="22">
        <v>0</v>
      </c>
      <c r="L151" s="23">
        <v>3.1401056311666666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1.5752738577666667</v>
      </c>
      <c r="S151" s="22">
        <v>0.2197690957</v>
      </c>
      <c r="T151" s="22">
        <v>0</v>
      </c>
      <c r="U151" s="22">
        <v>0</v>
      </c>
      <c r="V151" s="23">
        <v>1.2272341232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0.6053051003333333</v>
      </c>
      <c r="AC151" s="22">
        <v>0</v>
      </c>
      <c r="AD151" s="22">
        <v>0</v>
      </c>
      <c r="AE151" s="22">
        <v>0</v>
      </c>
      <c r="AF151" s="23">
        <v>0.5321709535999999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0.20861651723333338</v>
      </c>
      <c r="AM151" s="22">
        <v>0.03700625</v>
      </c>
      <c r="AN151" s="22">
        <v>0</v>
      </c>
      <c r="AO151" s="22">
        <v>0</v>
      </c>
      <c r="AP151" s="23">
        <v>0.07549275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24.010905064566682</v>
      </c>
      <c r="AW151" s="22">
        <v>8.811367923716498</v>
      </c>
      <c r="AX151" s="22">
        <v>0</v>
      </c>
      <c r="AY151" s="22">
        <v>0</v>
      </c>
      <c r="AZ151" s="23">
        <v>51.40928987319998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22.274285275200015</v>
      </c>
      <c r="BG151" s="22">
        <v>2.3484760068000003</v>
      </c>
      <c r="BH151" s="22">
        <v>0</v>
      </c>
      <c r="BI151" s="22">
        <v>0</v>
      </c>
      <c r="BJ151" s="23">
        <v>15.466250389533334</v>
      </c>
      <c r="BK151" s="24">
        <f t="shared" si="15"/>
        <v>142.23401899784983</v>
      </c>
    </row>
    <row r="152" spans="1:63" s="25" customFormat="1" ht="15">
      <c r="A152" s="20"/>
      <c r="B152" s="7" t="s">
        <v>212</v>
      </c>
      <c r="C152" s="21">
        <v>0</v>
      </c>
      <c r="D152" s="22">
        <v>8.02466</v>
      </c>
      <c r="E152" s="22">
        <v>0</v>
      </c>
      <c r="F152" s="22">
        <v>0</v>
      </c>
      <c r="G152" s="23">
        <v>0</v>
      </c>
      <c r="H152" s="21">
        <v>1.2230411935</v>
      </c>
      <c r="I152" s="22">
        <v>0.30983212260000004</v>
      </c>
      <c r="J152" s="22">
        <v>0</v>
      </c>
      <c r="K152" s="22">
        <v>0</v>
      </c>
      <c r="L152" s="23">
        <v>1.9694429978666668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0.9067011687333334</v>
      </c>
      <c r="S152" s="22">
        <v>0.0048147960000000005</v>
      </c>
      <c r="T152" s="22">
        <v>0</v>
      </c>
      <c r="U152" s="22">
        <v>0</v>
      </c>
      <c r="V152" s="23">
        <v>0.5774893414333333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0.4946400156333333</v>
      </c>
      <c r="AC152" s="22">
        <v>0.014468806833333334</v>
      </c>
      <c r="AD152" s="22">
        <v>0</v>
      </c>
      <c r="AE152" s="22">
        <v>0</v>
      </c>
      <c r="AF152" s="23">
        <v>0.3043817933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0.1135996862</v>
      </c>
      <c r="AM152" s="22">
        <v>0</v>
      </c>
      <c r="AN152" s="22">
        <v>0</v>
      </c>
      <c r="AO152" s="22">
        <v>0</v>
      </c>
      <c r="AP152" s="23">
        <v>0.0027373418333333332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9.280801188700002</v>
      </c>
      <c r="AW152" s="22">
        <v>2.9468670402983856</v>
      </c>
      <c r="AX152" s="22">
        <v>0</v>
      </c>
      <c r="AY152" s="22">
        <v>0</v>
      </c>
      <c r="AZ152" s="23">
        <v>20.421093715933335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9.871810278733332</v>
      </c>
      <c r="BG152" s="22">
        <v>0.7870600762666667</v>
      </c>
      <c r="BH152" s="22">
        <v>0</v>
      </c>
      <c r="BI152" s="22">
        <v>0</v>
      </c>
      <c r="BJ152" s="23">
        <v>8.70801537843333</v>
      </c>
      <c r="BK152" s="24">
        <f t="shared" si="15"/>
        <v>65.96145694229838</v>
      </c>
    </row>
    <row r="153" spans="1:63" s="25" customFormat="1" ht="15">
      <c r="A153" s="20"/>
      <c r="B153" s="7" t="s">
        <v>235</v>
      </c>
      <c r="C153" s="21">
        <v>0</v>
      </c>
      <c r="D153" s="22">
        <v>2.840973</v>
      </c>
      <c r="E153" s="22">
        <v>0</v>
      </c>
      <c r="F153" s="22">
        <v>0</v>
      </c>
      <c r="G153" s="23">
        <v>0</v>
      </c>
      <c r="H153" s="21">
        <v>3.5274125580666666</v>
      </c>
      <c r="I153" s="22">
        <v>0.5602658809333333</v>
      </c>
      <c r="J153" s="22">
        <v>0</v>
      </c>
      <c r="K153" s="22">
        <v>0</v>
      </c>
      <c r="L153" s="23">
        <v>4.747766920866667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2.3097714419999997</v>
      </c>
      <c r="S153" s="22">
        <v>0.2841646899333334</v>
      </c>
      <c r="T153" s="22">
        <v>0</v>
      </c>
      <c r="U153" s="22">
        <v>0</v>
      </c>
      <c r="V153" s="23">
        <v>2.6255678503333337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3.5638676548000006</v>
      </c>
      <c r="AC153" s="22">
        <v>0.04072906933333333</v>
      </c>
      <c r="AD153" s="22">
        <v>0</v>
      </c>
      <c r="AE153" s="22">
        <v>0</v>
      </c>
      <c r="AF153" s="23">
        <v>9.7856522984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0.4666897410333334</v>
      </c>
      <c r="AM153" s="22">
        <v>0.15676650533333333</v>
      </c>
      <c r="AN153" s="22">
        <v>0</v>
      </c>
      <c r="AO153" s="22">
        <v>0</v>
      </c>
      <c r="AP153" s="23">
        <v>1.2769890186666666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65.67532636273337</v>
      </c>
      <c r="AW153" s="22">
        <v>15.537321596757625</v>
      </c>
      <c r="AX153" s="22">
        <v>0</v>
      </c>
      <c r="AY153" s="22">
        <v>0</v>
      </c>
      <c r="AZ153" s="23">
        <v>241.30285471160005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67.68105381500004</v>
      </c>
      <c r="BG153" s="22">
        <v>7.686444428733332</v>
      </c>
      <c r="BH153" s="22">
        <v>1.8513120768000006</v>
      </c>
      <c r="BI153" s="22">
        <v>0</v>
      </c>
      <c r="BJ153" s="23">
        <v>130.49607616073334</v>
      </c>
      <c r="BK153" s="24">
        <f>SUM(C153:BJ153)</f>
        <v>562.4170057820578</v>
      </c>
    </row>
    <row r="154" spans="1:63" s="25" customFormat="1" ht="15">
      <c r="A154" s="20"/>
      <c r="B154" s="7" t="s">
        <v>213</v>
      </c>
      <c r="C154" s="21">
        <v>0</v>
      </c>
      <c r="D154" s="22">
        <v>0.6752858267666666</v>
      </c>
      <c r="E154" s="22">
        <v>0</v>
      </c>
      <c r="F154" s="22">
        <v>0</v>
      </c>
      <c r="G154" s="23">
        <v>0</v>
      </c>
      <c r="H154" s="21">
        <v>266.67283007429995</v>
      </c>
      <c r="I154" s="22">
        <v>764.2548674815</v>
      </c>
      <c r="J154" s="22">
        <v>15.845179990233332</v>
      </c>
      <c r="K154" s="22">
        <v>0</v>
      </c>
      <c r="L154" s="23">
        <v>310.8546286881001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145.51748366019996</v>
      </c>
      <c r="S154" s="22">
        <v>85.15711252683334</v>
      </c>
      <c r="T154" s="22">
        <v>4.452332045933333</v>
      </c>
      <c r="U154" s="22">
        <v>0</v>
      </c>
      <c r="V154" s="23">
        <v>65.38944662419999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137.8296815496333</v>
      </c>
      <c r="AC154" s="22">
        <v>7.043835151166666</v>
      </c>
      <c r="AD154" s="22">
        <v>0</v>
      </c>
      <c r="AE154" s="22">
        <v>0</v>
      </c>
      <c r="AF154" s="23">
        <v>128.23294737406667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32.52342091713333</v>
      </c>
      <c r="AM154" s="22">
        <v>0.6909991179333334</v>
      </c>
      <c r="AN154" s="22">
        <v>0</v>
      </c>
      <c r="AO154" s="22">
        <v>0</v>
      </c>
      <c r="AP154" s="23">
        <v>21.195107261633332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2217.625590787464</v>
      </c>
      <c r="AW154" s="22">
        <v>501.5056729304872</v>
      </c>
      <c r="AX154" s="22">
        <v>0.8199558124333334</v>
      </c>
      <c r="AY154" s="22">
        <v>0</v>
      </c>
      <c r="AZ154" s="23">
        <v>2962.770930601232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1556.3356778458</v>
      </c>
      <c r="BG154" s="22">
        <v>125.31730271183334</v>
      </c>
      <c r="BH154" s="22">
        <v>0.25485365306666663</v>
      </c>
      <c r="BI154" s="22">
        <v>0</v>
      </c>
      <c r="BJ154" s="23">
        <v>817.0592127894331</v>
      </c>
      <c r="BK154" s="24">
        <f t="shared" si="15"/>
        <v>10168.024355421383</v>
      </c>
    </row>
    <row r="155" spans="1:63" s="25" customFormat="1" ht="15">
      <c r="A155" s="20"/>
      <c r="B155" s="7" t="s">
        <v>214</v>
      </c>
      <c r="C155" s="21">
        <v>0</v>
      </c>
      <c r="D155" s="22">
        <v>0.5750730932333333</v>
      </c>
      <c r="E155" s="22">
        <v>0</v>
      </c>
      <c r="F155" s="22">
        <v>0</v>
      </c>
      <c r="G155" s="23">
        <v>0</v>
      </c>
      <c r="H155" s="21">
        <v>215.04604293399998</v>
      </c>
      <c r="I155" s="22">
        <v>125.5361122604</v>
      </c>
      <c r="J155" s="22">
        <v>4.137201374</v>
      </c>
      <c r="K155" s="22">
        <v>260.08075277476667</v>
      </c>
      <c r="L155" s="23">
        <v>144.3744730084333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110.38029053823331</v>
      </c>
      <c r="S155" s="22">
        <v>22.196500470033335</v>
      </c>
      <c r="T155" s="22">
        <v>0</v>
      </c>
      <c r="U155" s="22">
        <v>0</v>
      </c>
      <c r="V155" s="23">
        <v>30.62129316216666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67.45778384146666</v>
      </c>
      <c r="AC155" s="22">
        <v>1.0088674083000002</v>
      </c>
      <c r="AD155" s="22">
        <v>0</v>
      </c>
      <c r="AE155" s="22">
        <v>0</v>
      </c>
      <c r="AF155" s="23">
        <v>19.597718609033336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13.1391845689</v>
      </c>
      <c r="AM155" s="22">
        <v>0.09614847550000002</v>
      </c>
      <c r="AN155" s="22">
        <v>0</v>
      </c>
      <c r="AO155" s="22">
        <v>0</v>
      </c>
      <c r="AP155" s="23">
        <v>1.3307967948999997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3045.7290513119697</v>
      </c>
      <c r="AW155" s="22">
        <v>288.6684991136694</v>
      </c>
      <c r="AX155" s="22">
        <v>0.3332999246666666</v>
      </c>
      <c r="AY155" s="22">
        <v>0.02307302386666667</v>
      </c>
      <c r="AZ155" s="23">
        <v>1262.2086414121668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1765.021914518366</v>
      </c>
      <c r="BG155" s="22">
        <v>83.96081541343335</v>
      </c>
      <c r="BH155" s="22">
        <v>0.04585889976666667</v>
      </c>
      <c r="BI155" s="22">
        <v>0</v>
      </c>
      <c r="BJ155" s="23">
        <v>319.94059620016674</v>
      </c>
      <c r="BK155" s="24">
        <f t="shared" si="15"/>
        <v>7781.509989131438</v>
      </c>
    </row>
    <row r="156" spans="1:63" s="25" customFormat="1" ht="15">
      <c r="A156" s="20"/>
      <c r="B156" s="7" t="s">
        <v>215</v>
      </c>
      <c r="C156" s="21">
        <v>0</v>
      </c>
      <c r="D156" s="22">
        <v>0.5350386666666667</v>
      </c>
      <c r="E156" s="22">
        <v>0</v>
      </c>
      <c r="F156" s="22">
        <v>0</v>
      </c>
      <c r="G156" s="23">
        <v>0</v>
      </c>
      <c r="H156" s="21">
        <v>3.4923113111</v>
      </c>
      <c r="I156" s="22">
        <v>1.0577936919666666</v>
      </c>
      <c r="J156" s="22">
        <v>0</v>
      </c>
      <c r="K156" s="22">
        <v>0</v>
      </c>
      <c r="L156" s="23">
        <v>13.140718179266663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2.1614346499999995</v>
      </c>
      <c r="S156" s="22">
        <v>1.7710393226</v>
      </c>
      <c r="T156" s="22">
        <v>0</v>
      </c>
      <c r="U156" s="22">
        <v>0</v>
      </c>
      <c r="V156" s="23">
        <v>3.5761510554999996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1.546295039633333</v>
      </c>
      <c r="AC156" s="22">
        <v>0.979149428033333</v>
      </c>
      <c r="AD156" s="22">
        <v>0</v>
      </c>
      <c r="AE156" s="22">
        <v>0</v>
      </c>
      <c r="AF156" s="23">
        <v>5.746610356000001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0.39258918940000004</v>
      </c>
      <c r="AM156" s="22">
        <v>0.001496420033333333</v>
      </c>
      <c r="AN156" s="22">
        <v>0</v>
      </c>
      <c r="AO156" s="22">
        <v>0</v>
      </c>
      <c r="AP156" s="23">
        <v>0.15130979116666665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59.12653427669999</v>
      </c>
      <c r="AW156" s="22">
        <v>34.03116187181622</v>
      </c>
      <c r="AX156" s="22">
        <v>0.0077346371333333296</v>
      </c>
      <c r="AY156" s="22">
        <v>0</v>
      </c>
      <c r="AZ156" s="23">
        <v>178.51827746166666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36.49686653679999</v>
      </c>
      <c r="BG156" s="22">
        <v>17.628535579900003</v>
      </c>
      <c r="BH156" s="22">
        <v>0</v>
      </c>
      <c r="BI156" s="22">
        <v>0</v>
      </c>
      <c r="BJ156" s="23">
        <v>49.216434061533334</v>
      </c>
      <c r="BK156" s="24">
        <f t="shared" si="15"/>
        <v>409.5774815269162</v>
      </c>
    </row>
    <row r="157" spans="1:63" s="25" customFormat="1" ht="15">
      <c r="A157" s="20"/>
      <c r="B157" s="7" t="s">
        <v>216</v>
      </c>
      <c r="C157" s="21">
        <v>0</v>
      </c>
      <c r="D157" s="22">
        <v>29.152806257133342</v>
      </c>
      <c r="E157" s="22">
        <v>0</v>
      </c>
      <c r="F157" s="22">
        <v>0</v>
      </c>
      <c r="G157" s="23">
        <v>0</v>
      </c>
      <c r="H157" s="21">
        <v>359.2255176327</v>
      </c>
      <c r="I157" s="22">
        <v>29.502066901633334</v>
      </c>
      <c r="J157" s="22">
        <v>0</v>
      </c>
      <c r="K157" s="22">
        <v>0</v>
      </c>
      <c r="L157" s="23">
        <v>144.42058331620004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128.11754855433333</v>
      </c>
      <c r="S157" s="22">
        <v>32.82062999676666</v>
      </c>
      <c r="T157" s="22">
        <v>0</v>
      </c>
      <c r="U157" s="22">
        <v>0</v>
      </c>
      <c r="V157" s="23">
        <v>32.780493484599994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66.56901768263334</v>
      </c>
      <c r="AC157" s="22">
        <v>0.11304341663333334</v>
      </c>
      <c r="AD157" s="22">
        <v>0</v>
      </c>
      <c r="AE157" s="22">
        <v>0</v>
      </c>
      <c r="AF157" s="23">
        <v>13.159648973399998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13.1641498286</v>
      </c>
      <c r="AM157" s="22">
        <v>0.04209166896666667</v>
      </c>
      <c r="AN157" s="22">
        <v>0</v>
      </c>
      <c r="AO157" s="22">
        <v>0</v>
      </c>
      <c r="AP157" s="23">
        <v>0.4264175627666667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3185.307966412466</v>
      </c>
      <c r="AW157" s="22">
        <v>242.31577489363008</v>
      </c>
      <c r="AX157" s="22">
        <v>0.09689102256666667</v>
      </c>
      <c r="AY157" s="22">
        <v>0</v>
      </c>
      <c r="AZ157" s="23">
        <v>910.5872942060997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1540.0715393594326</v>
      </c>
      <c r="BG157" s="22">
        <v>68.66035325933332</v>
      </c>
      <c r="BH157" s="22">
        <v>0</v>
      </c>
      <c r="BI157" s="22">
        <v>0</v>
      </c>
      <c r="BJ157" s="23">
        <v>228.60408917579994</v>
      </c>
      <c r="BK157" s="24">
        <f t="shared" si="15"/>
        <v>7025.1379236056955</v>
      </c>
    </row>
    <row r="158" spans="1:63" s="25" customFormat="1" ht="15">
      <c r="A158" s="20"/>
      <c r="B158" s="7" t="s">
        <v>217</v>
      </c>
      <c r="C158" s="21">
        <v>0</v>
      </c>
      <c r="D158" s="22">
        <v>14.570588811066663</v>
      </c>
      <c r="E158" s="22">
        <v>0</v>
      </c>
      <c r="F158" s="22">
        <v>0</v>
      </c>
      <c r="G158" s="23">
        <v>0</v>
      </c>
      <c r="H158" s="21">
        <v>105.15784752576668</v>
      </c>
      <c r="I158" s="22">
        <v>67.75224968656671</v>
      </c>
      <c r="J158" s="22">
        <v>0</v>
      </c>
      <c r="K158" s="22">
        <v>0</v>
      </c>
      <c r="L158" s="23">
        <v>30.886052757166674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34.38619296039999</v>
      </c>
      <c r="S158" s="22">
        <v>13.2631313446</v>
      </c>
      <c r="T158" s="22">
        <v>0</v>
      </c>
      <c r="U158" s="22">
        <v>0</v>
      </c>
      <c r="V158" s="23">
        <v>4.818184166866667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17.532624230933337</v>
      </c>
      <c r="AC158" s="22">
        <v>0.10574297203333333</v>
      </c>
      <c r="AD158" s="22">
        <v>0</v>
      </c>
      <c r="AE158" s="22">
        <v>0</v>
      </c>
      <c r="AF158" s="23">
        <v>3.322732257733334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3.296175705133333</v>
      </c>
      <c r="AM158" s="22">
        <v>0.007667059</v>
      </c>
      <c r="AN158" s="22">
        <v>0</v>
      </c>
      <c r="AO158" s="22">
        <v>0</v>
      </c>
      <c r="AP158" s="23">
        <v>0.003879265466666666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1136.3403002968346</v>
      </c>
      <c r="AW158" s="22">
        <v>112.75510722742779</v>
      </c>
      <c r="AX158" s="22">
        <v>0.04656102373333333</v>
      </c>
      <c r="AY158" s="22">
        <v>0</v>
      </c>
      <c r="AZ158" s="23">
        <v>220.31967786083328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548.2936392849329</v>
      </c>
      <c r="BG158" s="22">
        <v>30.368621064199996</v>
      </c>
      <c r="BH158" s="22">
        <v>0.026981584233333335</v>
      </c>
      <c r="BI158" s="22">
        <v>0</v>
      </c>
      <c r="BJ158" s="23">
        <v>34.1772977122</v>
      </c>
      <c r="BK158" s="24">
        <f t="shared" si="15"/>
        <v>2377.431254797129</v>
      </c>
    </row>
    <row r="159" spans="1:63" s="25" customFormat="1" ht="15">
      <c r="A159" s="20"/>
      <c r="B159" s="7" t="s">
        <v>236</v>
      </c>
      <c r="C159" s="21">
        <v>0</v>
      </c>
      <c r="D159" s="22">
        <v>6.515488986333333</v>
      </c>
      <c r="E159" s="22">
        <v>0</v>
      </c>
      <c r="F159" s="22">
        <v>0</v>
      </c>
      <c r="G159" s="23">
        <v>0</v>
      </c>
      <c r="H159" s="21">
        <v>3.6370540312</v>
      </c>
      <c r="I159" s="22">
        <v>12.822003505933333</v>
      </c>
      <c r="J159" s="22">
        <v>0</v>
      </c>
      <c r="K159" s="22">
        <v>0</v>
      </c>
      <c r="L159" s="23">
        <v>6.0708745932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1.3859801686333328</v>
      </c>
      <c r="S159" s="22">
        <v>0.031098097233333337</v>
      </c>
      <c r="T159" s="22">
        <v>0</v>
      </c>
      <c r="U159" s="22">
        <v>0</v>
      </c>
      <c r="V159" s="23">
        <v>3.5389583591333325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0.5620034379333334</v>
      </c>
      <c r="AC159" s="22">
        <v>0.00144308</v>
      </c>
      <c r="AD159" s="22">
        <v>0</v>
      </c>
      <c r="AE159" s="22">
        <v>0</v>
      </c>
      <c r="AF159" s="23">
        <v>0.34918153426666665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0.057675748066666664</v>
      </c>
      <c r="AM159" s="22">
        <v>0</v>
      </c>
      <c r="AN159" s="22">
        <v>0</v>
      </c>
      <c r="AO159" s="22">
        <v>0</v>
      </c>
      <c r="AP159" s="23">
        <v>0.042970346333333326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3.624265268033334</v>
      </c>
      <c r="AW159" s="22">
        <v>1.075795791309619</v>
      </c>
      <c r="AX159" s="22">
        <v>0</v>
      </c>
      <c r="AY159" s="22">
        <v>0</v>
      </c>
      <c r="AZ159" s="23">
        <v>15.440044870666664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0.9089980168666666</v>
      </c>
      <c r="BG159" s="22">
        <v>0.13878890313333336</v>
      </c>
      <c r="BH159" s="22">
        <v>0</v>
      </c>
      <c r="BI159" s="22">
        <v>0</v>
      </c>
      <c r="BJ159" s="23">
        <v>0.9361163430666665</v>
      </c>
      <c r="BK159" s="24">
        <f t="shared" si="15"/>
        <v>57.13874108134294</v>
      </c>
    </row>
    <row r="160" spans="1:63" s="25" customFormat="1" ht="15">
      <c r="A160" s="20"/>
      <c r="B160" s="7" t="s">
        <v>218</v>
      </c>
      <c r="C160" s="21">
        <v>0</v>
      </c>
      <c r="D160" s="22">
        <v>22.20342850163333</v>
      </c>
      <c r="E160" s="22">
        <v>0</v>
      </c>
      <c r="F160" s="22">
        <v>0</v>
      </c>
      <c r="G160" s="23">
        <v>0</v>
      </c>
      <c r="H160" s="21">
        <v>88.59064984860002</v>
      </c>
      <c r="I160" s="22">
        <v>28.257870255133327</v>
      </c>
      <c r="J160" s="22">
        <v>0</v>
      </c>
      <c r="K160" s="22">
        <v>0</v>
      </c>
      <c r="L160" s="23">
        <v>61.55692777796668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56.76354866133334</v>
      </c>
      <c r="S160" s="22">
        <v>13.699884792733334</v>
      </c>
      <c r="T160" s="22">
        <v>0</v>
      </c>
      <c r="U160" s="22">
        <v>0</v>
      </c>
      <c r="V160" s="23">
        <v>16.0201206427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22.986007147699997</v>
      </c>
      <c r="AC160" s="22">
        <v>0.22971918953333334</v>
      </c>
      <c r="AD160" s="22">
        <v>0</v>
      </c>
      <c r="AE160" s="22">
        <v>0</v>
      </c>
      <c r="AF160" s="23">
        <v>8.081400171899999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5.157955253066666</v>
      </c>
      <c r="AM160" s="22">
        <v>0.0013704306666666667</v>
      </c>
      <c r="AN160" s="22">
        <v>0</v>
      </c>
      <c r="AO160" s="22">
        <v>0</v>
      </c>
      <c r="AP160" s="23">
        <v>0.27774159880000004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1581.9402989315338</v>
      </c>
      <c r="AW160" s="22">
        <v>150.49689017189516</v>
      </c>
      <c r="AX160" s="22">
        <v>0.024916113266666668</v>
      </c>
      <c r="AY160" s="22">
        <v>0</v>
      </c>
      <c r="AZ160" s="23">
        <v>531.4233825600332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1072.0184710932663</v>
      </c>
      <c r="BG160" s="22">
        <v>46.62273672173334</v>
      </c>
      <c r="BH160" s="22">
        <v>0.3961192754</v>
      </c>
      <c r="BI160" s="22">
        <v>0</v>
      </c>
      <c r="BJ160" s="23">
        <v>145.22427902073332</v>
      </c>
      <c r="BK160" s="24">
        <f t="shared" si="15"/>
        <v>3851.9737181596283</v>
      </c>
    </row>
    <row r="161" spans="1:63" s="25" customFormat="1" ht="15">
      <c r="A161" s="20"/>
      <c r="B161" s="7" t="s">
        <v>219</v>
      </c>
      <c r="C161" s="21">
        <v>0</v>
      </c>
      <c r="D161" s="22">
        <v>0.7600487043666667</v>
      </c>
      <c r="E161" s="22">
        <v>0</v>
      </c>
      <c r="F161" s="22">
        <v>0</v>
      </c>
      <c r="G161" s="23">
        <v>0</v>
      </c>
      <c r="H161" s="21">
        <v>3.9865820522</v>
      </c>
      <c r="I161" s="22">
        <v>0.39767027996666676</v>
      </c>
      <c r="J161" s="22">
        <v>0</v>
      </c>
      <c r="K161" s="22">
        <v>0</v>
      </c>
      <c r="L161" s="23">
        <v>2.578779981233333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1.7580259796999997</v>
      </c>
      <c r="S161" s="22">
        <v>0.3309401164333333</v>
      </c>
      <c r="T161" s="22">
        <v>0</v>
      </c>
      <c r="U161" s="22">
        <v>0</v>
      </c>
      <c r="V161" s="23">
        <v>0.5973814808666668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1.6024565603333332</v>
      </c>
      <c r="AC161" s="22">
        <v>0.024353945033333334</v>
      </c>
      <c r="AD161" s="22">
        <v>0</v>
      </c>
      <c r="AE161" s="22">
        <v>0</v>
      </c>
      <c r="AF161" s="23">
        <v>1.1843063881666667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0.2876651534666667</v>
      </c>
      <c r="AM161" s="22">
        <v>0</v>
      </c>
      <c r="AN161" s="22">
        <v>0</v>
      </c>
      <c r="AO161" s="22">
        <v>0</v>
      </c>
      <c r="AP161" s="23">
        <v>0.0010424754333333334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33.94383938429999</v>
      </c>
      <c r="AW161" s="22">
        <v>5.225186776400496</v>
      </c>
      <c r="AX161" s="22">
        <v>0</v>
      </c>
      <c r="AY161" s="22">
        <v>0</v>
      </c>
      <c r="AZ161" s="23">
        <v>18.664498914300005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17.07526463746666</v>
      </c>
      <c r="BG161" s="22">
        <v>1.4021050352</v>
      </c>
      <c r="BH161" s="22">
        <v>0</v>
      </c>
      <c r="BI161" s="22">
        <v>0</v>
      </c>
      <c r="BJ161" s="23">
        <v>4.857121813366667</v>
      </c>
      <c r="BK161" s="24">
        <f t="shared" si="15"/>
        <v>94.67726967823381</v>
      </c>
    </row>
    <row r="162" spans="1:63" s="25" customFormat="1" ht="15">
      <c r="A162" s="20"/>
      <c r="B162" s="7" t="s">
        <v>258</v>
      </c>
      <c r="C162" s="21">
        <v>0</v>
      </c>
      <c r="D162" s="22">
        <v>0.4890517138</v>
      </c>
      <c r="E162" s="22">
        <v>0</v>
      </c>
      <c r="F162" s="22">
        <v>0</v>
      </c>
      <c r="G162" s="23">
        <v>0</v>
      </c>
      <c r="H162" s="21">
        <v>13.385854649333334</v>
      </c>
      <c r="I162" s="22">
        <v>7.1424341599000005</v>
      </c>
      <c r="J162" s="22">
        <v>0</v>
      </c>
      <c r="K162" s="22">
        <v>0</v>
      </c>
      <c r="L162" s="23">
        <v>20.830117071933334</v>
      </c>
      <c r="M162" s="21">
        <v>0</v>
      </c>
      <c r="N162" s="22">
        <v>0</v>
      </c>
      <c r="O162" s="22">
        <v>0</v>
      </c>
      <c r="P162" s="22">
        <v>0</v>
      </c>
      <c r="Q162" s="23">
        <v>0</v>
      </c>
      <c r="R162" s="21">
        <v>12.267508273833332</v>
      </c>
      <c r="S162" s="22">
        <v>3.150275856666666</v>
      </c>
      <c r="T162" s="22">
        <v>5.993590947799998</v>
      </c>
      <c r="U162" s="22">
        <v>0</v>
      </c>
      <c r="V162" s="23">
        <v>8.98189139526667</v>
      </c>
      <c r="W162" s="21">
        <v>0</v>
      </c>
      <c r="X162" s="22">
        <v>0</v>
      </c>
      <c r="Y162" s="22">
        <v>0</v>
      </c>
      <c r="Z162" s="22">
        <v>0</v>
      </c>
      <c r="AA162" s="23">
        <v>0</v>
      </c>
      <c r="AB162" s="21">
        <v>7.773319209333334</v>
      </c>
      <c r="AC162" s="22">
        <v>0.16822301306666673</v>
      </c>
      <c r="AD162" s="22">
        <v>0</v>
      </c>
      <c r="AE162" s="22">
        <v>0</v>
      </c>
      <c r="AF162" s="23">
        <v>11.586407691766667</v>
      </c>
      <c r="AG162" s="21">
        <v>0</v>
      </c>
      <c r="AH162" s="22">
        <v>0</v>
      </c>
      <c r="AI162" s="22">
        <v>0</v>
      </c>
      <c r="AJ162" s="22">
        <v>0</v>
      </c>
      <c r="AK162" s="23">
        <v>0</v>
      </c>
      <c r="AL162" s="21">
        <v>2.036103807266666</v>
      </c>
      <c r="AM162" s="22">
        <v>0.010261917366666672</v>
      </c>
      <c r="AN162" s="22">
        <v>0</v>
      </c>
      <c r="AO162" s="22">
        <v>0</v>
      </c>
      <c r="AP162" s="23">
        <v>1.3507773020333333</v>
      </c>
      <c r="AQ162" s="21">
        <v>0</v>
      </c>
      <c r="AR162" s="22">
        <v>0</v>
      </c>
      <c r="AS162" s="22">
        <v>0</v>
      </c>
      <c r="AT162" s="22">
        <v>0</v>
      </c>
      <c r="AU162" s="23">
        <v>0</v>
      </c>
      <c r="AV162" s="21">
        <v>80.71766515583339</v>
      </c>
      <c r="AW162" s="22">
        <v>196.52883332425952</v>
      </c>
      <c r="AX162" s="22">
        <v>0.09847033023333335</v>
      </c>
      <c r="AY162" s="22">
        <v>0</v>
      </c>
      <c r="AZ162" s="23">
        <v>214.50040199593337</v>
      </c>
      <c r="BA162" s="21">
        <v>0</v>
      </c>
      <c r="BB162" s="22">
        <v>0</v>
      </c>
      <c r="BC162" s="22">
        <v>0</v>
      </c>
      <c r="BD162" s="22">
        <v>0</v>
      </c>
      <c r="BE162" s="23">
        <v>0</v>
      </c>
      <c r="BF162" s="21">
        <v>74.83704614956665</v>
      </c>
      <c r="BG162" s="22">
        <v>17.251359814366662</v>
      </c>
      <c r="BH162" s="22">
        <v>6.109856134400001</v>
      </c>
      <c r="BI162" s="22">
        <v>0</v>
      </c>
      <c r="BJ162" s="23">
        <v>77.15881050033335</v>
      </c>
      <c r="BK162" s="24">
        <f t="shared" si="15"/>
        <v>762.368260414293</v>
      </c>
    </row>
    <row r="163" spans="1:63" s="25" customFormat="1" ht="15">
      <c r="A163" s="20"/>
      <c r="B163" s="7" t="s">
        <v>220</v>
      </c>
      <c r="C163" s="21">
        <v>0</v>
      </c>
      <c r="D163" s="22">
        <v>0.8344104231333334</v>
      </c>
      <c r="E163" s="22">
        <v>0</v>
      </c>
      <c r="F163" s="22">
        <v>0</v>
      </c>
      <c r="G163" s="23">
        <v>0</v>
      </c>
      <c r="H163" s="21">
        <v>15.049738696333332</v>
      </c>
      <c r="I163" s="22">
        <v>12.2633770596</v>
      </c>
      <c r="J163" s="22">
        <v>11.037134066433335</v>
      </c>
      <c r="K163" s="22">
        <v>0</v>
      </c>
      <c r="L163" s="23">
        <v>39.26207461353334</v>
      </c>
      <c r="M163" s="21">
        <v>0</v>
      </c>
      <c r="N163" s="22">
        <v>0</v>
      </c>
      <c r="O163" s="22">
        <v>0</v>
      </c>
      <c r="P163" s="22">
        <v>0</v>
      </c>
      <c r="Q163" s="23">
        <v>0</v>
      </c>
      <c r="R163" s="21">
        <v>8.52813774773333</v>
      </c>
      <c r="S163" s="22">
        <v>11.024780552200001</v>
      </c>
      <c r="T163" s="22">
        <v>0.0655515732</v>
      </c>
      <c r="U163" s="22">
        <v>0</v>
      </c>
      <c r="V163" s="23">
        <v>21.280234387233328</v>
      </c>
      <c r="W163" s="21">
        <v>0</v>
      </c>
      <c r="X163" s="22">
        <v>0</v>
      </c>
      <c r="Y163" s="22">
        <v>0</v>
      </c>
      <c r="Z163" s="22">
        <v>0</v>
      </c>
      <c r="AA163" s="23">
        <v>0</v>
      </c>
      <c r="AB163" s="21">
        <v>2.024961814766667</v>
      </c>
      <c r="AC163" s="22">
        <v>0.19873510903333336</v>
      </c>
      <c r="AD163" s="22">
        <v>0</v>
      </c>
      <c r="AE163" s="22">
        <v>0</v>
      </c>
      <c r="AF163" s="23">
        <v>12.328884318233333</v>
      </c>
      <c r="AG163" s="21">
        <v>0</v>
      </c>
      <c r="AH163" s="22">
        <v>0</v>
      </c>
      <c r="AI163" s="22">
        <v>0</v>
      </c>
      <c r="AJ163" s="22">
        <v>0</v>
      </c>
      <c r="AK163" s="23">
        <v>0</v>
      </c>
      <c r="AL163" s="21">
        <v>0.5395245344333334</v>
      </c>
      <c r="AM163" s="22">
        <v>0.016785230533333327</v>
      </c>
      <c r="AN163" s="22">
        <v>0</v>
      </c>
      <c r="AO163" s="22">
        <v>0</v>
      </c>
      <c r="AP163" s="23">
        <v>0.6770192273666668</v>
      </c>
      <c r="AQ163" s="21">
        <v>0</v>
      </c>
      <c r="AR163" s="22">
        <v>0</v>
      </c>
      <c r="AS163" s="22">
        <v>0</v>
      </c>
      <c r="AT163" s="22">
        <v>0</v>
      </c>
      <c r="AU163" s="23">
        <v>0</v>
      </c>
      <c r="AV163" s="21">
        <v>334.66918973813347</v>
      </c>
      <c r="AW163" s="22">
        <v>168.42206329890928</v>
      </c>
      <c r="AX163" s="22">
        <v>0</v>
      </c>
      <c r="AY163" s="22">
        <v>0</v>
      </c>
      <c r="AZ163" s="23">
        <v>1424.1358638353674</v>
      </c>
      <c r="BA163" s="21">
        <v>0</v>
      </c>
      <c r="BB163" s="22">
        <v>0</v>
      </c>
      <c r="BC163" s="22">
        <v>0</v>
      </c>
      <c r="BD163" s="22">
        <v>0</v>
      </c>
      <c r="BE163" s="23">
        <v>0</v>
      </c>
      <c r="BF163" s="21">
        <v>246.29115955980004</v>
      </c>
      <c r="BG163" s="22">
        <v>76.91143581446666</v>
      </c>
      <c r="BH163" s="22">
        <v>1.9940816450333334</v>
      </c>
      <c r="BI163" s="22">
        <v>0</v>
      </c>
      <c r="BJ163" s="23">
        <v>473.88261668833337</v>
      </c>
      <c r="BK163" s="24">
        <f t="shared" si="15"/>
        <v>2861.4377599338104</v>
      </c>
    </row>
    <row r="164" spans="1:63" s="25" customFormat="1" ht="15">
      <c r="A164" s="20"/>
      <c r="B164" s="7" t="s">
        <v>221</v>
      </c>
      <c r="C164" s="21">
        <v>0</v>
      </c>
      <c r="D164" s="22">
        <v>0.7077403779000002</v>
      </c>
      <c r="E164" s="22">
        <v>0</v>
      </c>
      <c r="F164" s="22">
        <v>0</v>
      </c>
      <c r="G164" s="23">
        <v>0</v>
      </c>
      <c r="H164" s="21">
        <v>20.549374449766667</v>
      </c>
      <c r="I164" s="22">
        <v>15.738398460633332</v>
      </c>
      <c r="J164" s="22">
        <v>0</v>
      </c>
      <c r="K164" s="22">
        <v>0</v>
      </c>
      <c r="L164" s="23">
        <v>29.68390219366667</v>
      </c>
      <c r="M164" s="21">
        <v>0</v>
      </c>
      <c r="N164" s="22">
        <v>0</v>
      </c>
      <c r="O164" s="22">
        <v>0</v>
      </c>
      <c r="P164" s="22">
        <v>0</v>
      </c>
      <c r="Q164" s="23">
        <v>0</v>
      </c>
      <c r="R164" s="21">
        <v>7.928720125466664</v>
      </c>
      <c r="S164" s="22">
        <v>35.877082964133336</v>
      </c>
      <c r="T164" s="22">
        <v>0</v>
      </c>
      <c r="U164" s="22">
        <v>0</v>
      </c>
      <c r="V164" s="23">
        <v>4.228528137</v>
      </c>
      <c r="W164" s="21">
        <v>0</v>
      </c>
      <c r="X164" s="22">
        <v>0</v>
      </c>
      <c r="Y164" s="22">
        <v>0</v>
      </c>
      <c r="Z164" s="22">
        <v>0</v>
      </c>
      <c r="AA164" s="23">
        <v>0</v>
      </c>
      <c r="AB164" s="21">
        <v>3.966842623633333</v>
      </c>
      <c r="AC164" s="22">
        <v>0.022939644066666667</v>
      </c>
      <c r="AD164" s="22">
        <v>0</v>
      </c>
      <c r="AE164" s="22">
        <v>0</v>
      </c>
      <c r="AF164" s="23">
        <v>1.1811369670666665</v>
      </c>
      <c r="AG164" s="21">
        <v>0</v>
      </c>
      <c r="AH164" s="22">
        <v>0</v>
      </c>
      <c r="AI164" s="22">
        <v>0</v>
      </c>
      <c r="AJ164" s="22">
        <v>0</v>
      </c>
      <c r="AK164" s="23">
        <v>0</v>
      </c>
      <c r="AL164" s="21">
        <v>0.30605041476666667</v>
      </c>
      <c r="AM164" s="22">
        <v>0.006465452533333333</v>
      </c>
      <c r="AN164" s="22">
        <v>0</v>
      </c>
      <c r="AO164" s="22">
        <v>0</v>
      </c>
      <c r="AP164" s="23">
        <v>0.20915532706666665</v>
      </c>
      <c r="AQ164" s="21">
        <v>0</v>
      </c>
      <c r="AR164" s="22">
        <v>0</v>
      </c>
      <c r="AS164" s="22">
        <v>0</v>
      </c>
      <c r="AT164" s="22">
        <v>0</v>
      </c>
      <c r="AU164" s="23">
        <v>0</v>
      </c>
      <c r="AV164" s="21">
        <v>44.280578522199995</v>
      </c>
      <c r="AW164" s="22">
        <v>15.330377043175814</v>
      </c>
      <c r="AX164" s="22">
        <v>0</v>
      </c>
      <c r="AY164" s="22">
        <v>0</v>
      </c>
      <c r="AZ164" s="23">
        <v>25.587404422566664</v>
      </c>
      <c r="BA164" s="21">
        <v>0</v>
      </c>
      <c r="BB164" s="22">
        <v>0</v>
      </c>
      <c r="BC164" s="22">
        <v>0</v>
      </c>
      <c r="BD164" s="22">
        <v>0</v>
      </c>
      <c r="BE164" s="23">
        <v>0</v>
      </c>
      <c r="BF164" s="21">
        <v>19.386814492333333</v>
      </c>
      <c r="BG164" s="22">
        <v>4.070514266899999</v>
      </c>
      <c r="BH164" s="22">
        <v>0</v>
      </c>
      <c r="BI164" s="22">
        <v>0</v>
      </c>
      <c r="BJ164" s="23">
        <v>6.842418525533332</v>
      </c>
      <c r="BK164" s="24">
        <f t="shared" si="15"/>
        <v>235.90444441040916</v>
      </c>
    </row>
    <row r="165" spans="1:63" s="25" customFormat="1" ht="15">
      <c r="A165" s="20"/>
      <c r="B165" s="7" t="s">
        <v>222</v>
      </c>
      <c r="C165" s="21">
        <v>0</v>
      </c>
      <c r="D165" s="22">
        <v>0.8691047461666668</v>
      </c>
      <c r="E165" s="22">
        <v>0</v>
      </c>
      <c r="F165" s="22">
        <v>0</v>
      </c>
      <c r="G165" s="23">
        <v>0</v>
      </c>
      <c r="H165" s="21">
        <v>246.78377429006662</v>
      </c>
      <c r="I165" s="22">
        <v>90.24043705103333</v>
      </c>
      <c r="J165" s="22">
        <v>0</v>
      </c>
      <c r="K165" s="22">
        <v>0</v>
      </c>
      <c r="L165" s="23">
        <v>251.8140017332333</v>
      </c>
      <c r="M165" s="21">
        <v>0</v>
      </c>
      <c r="N165" s="22">
        <v>0</v>
      </c>
      <c r="O165" s="22">
        <v>0</v>
      </c>
      <c r="P165" s="22">
        <v>0</v>
      </c>
      <c r="Q165" s="23">
        <v>0</v>
      </c>
      <c r="R165" s="21">
        <v>118.5100905348333</v>
      </c>
      <c r="S165" s="22">
        <v>16.754422663533333</v>
      </c>
      <c r="T165" s="22">
        <v>0</v>
      </c>
      <c r="U165" s="22">
        <v>0</v>
      </c>
      <c r="V165" s="23">
        <v>58.10891774416667</v>
      </c>
      <c r="W165" s="21">
        <v>0</v>
      </c>
      <c r="X165" s="22">
        <v>0</v>
      </c>
      <c r="Y165" s="22">
        <v>0</v>
      </c>
      <c r="Z165" s="22">
        <v>0</v>
      </c>
      <c r="AA165" s="23">
        <v>0</v>
      </c>
      <c r="AB165" s="21">
        <v>84.03975493493333</v>
      </c>
      <c r="AC165" s="22">
        <v>3.6443643464333326</v>
      </c>
      <c r="AD165" s="22">
        <v>0</v>
      </c>
      <c r="AE165" s="22">
        <v>0</v>
      </c>
      <c r="AF165" s="23">
        <v>58.66482137419998</v>
      </c>
      <c r="AG165" s="21">
        <v>0</v>
      </c>
      <c r="AH165" s="22">
        <v>0</v>
      </c>
      <c r="AI165" s="22">
        <v>0</v>
      </c>
      <c r="AJ165" s="22">
        <v>0</v>
      </c>
      <c r="AK165" s="23">
        <v>0</v>
      </c>
      <c r="AL165" s="21">
        <v>18.224475519333335</v>
      </c>
      <c r="AM165" s="22">
        <v>0.18724246349999998</v>
      </c>
      <c r="AN165" s="22">
        <v>0</v>
      </c>
      <c r="AO165" s="22">
        <v>0</v>
      </c>
      <c r="AP165" s="23">
        <v>5.522996381066666</v>
      </c>
      <c r="AQ165" s="21">
        <v>0</v>
      </c>
      <c r="AR165" s="22">
        <v>0</v>
      </c>
      <c r="AS165" s="22">
        <v>0</v>
      </c>
      <c r="AT165" s="22">
        <v>0</v>
      </c>
      <c r="AU165" s="23">
        <v>0</v>
      </c>
      <c r="AV165" s="21">
        <v>953.2475326049672</v>
      </c>
      <c r="AW165" s="22">
        <v>219.2473020146039</v>
      </c>
      <c r="AX165" s="22">
        <v>0.12278294286666668</v>
      </c>
      <c r="AY165" s="22">
        <v>0</v>
      </c>
      <c r="AZ165" s="23">
        <v>987.5651915686337</v>
      </c>
      <c r="BA165" s="21">
        <v>0</v>
      </c>
      <c r="BB165" s="22">
        <v>0</v>
      </c>
      <c r="BC165" s="22">
        <v>0</v>
      </c>
      <c r="BD165" s="22">
        <v>0</v>
      </c>
      <c r="BE165" s="23">
        <v>0</v>
      </c>
      <c r="BF165" s="21">
        <v>473.9263367370667</v>
      </c>
      <c r="BG165" s="22">
        <v>65.30663752670003</v>
      </c>
      <c r="BH165" s="22">
        <v>0.07065641449999999</v>
      </c>
      <c r="BI165" s="22">
        <v>0</v>
      </c>
      <c r="BJ165" s="23">
        <v>149.8852006025</v>
      </c>
      <c r="BK165" s="24">
        <f t="shared" si="15"/>
        <v>3802.736044194338</v>
      </c>
    </row>
    <row r="166" spans="1:63" s="25" customFormat="1" ht="15">
      <c r="A166" s="20"/>
      <c r="B166" s="7" t="s">
        <v>223</v>
      </c>
      <c r="C166" s="21">
        <v>0</v>
      </c>
      <c r="D166" s="22">
        <v>0.6258083011666669</v>
      </c>
      <c r="E166" s="22">
        <v>0</v>
      </c>
      <c r="F166" s="22">
        <v>0</v>
      </c>
      <c r="G166" s="23">
        <v>0</v>
      </c>
      <c r="H166" s="21">
        <v>42.381041894799985</v>
      </c>
      <c r="I166" s="22">
        <v>2.668032332966667</v>
      </c>
      <c r="J166" s="22">
        <v>0</v>
      </c>
      <c r="K166" s="22">
        <v>0</v>
      </c>
      <c r="L166" s="23">
        <v>15.9998030283</v>
      </c>
      <c r="M166" s="21">
        <v>0</v>
      </c>
      <c r="N166" s="22">
        <v>0</v>
      </c>
      <c r="O166" s="22">
        <v>0</v>
      </c>
      <c r="P166" s="22">
        <v>0</v>
      </c>
      <c r="Q166" s="23">
        <v>0</v>
      </c>
      <c r="R166" s="21">
        <v>19.12032933666667</v>
      </c>
      <c r="S166" s="22">
        <v>0.5396233808666668</v>
      </c>
      <c r="T166" s="22">
        <v>0</v>
      </c>
      <c r="U166" s="22">
        <v>0</v>
      </c>
      <c r="V166" s="23">
        <v>2.881739404599999</v>
      </c>
      <c r="W166" s="21">
        <v>0</v>
      </c>
      <c r="X166" s="22">
        <v>0</v>
      </c>
      <c r="Y166" s="22">
        <v>0</v>
      </c>
      <c r="Z166" s="22">
        <v>0</v>
      </c>
      <c r="AA166" s="23">
        <v>0</v>
      </c>
      <c r="AB166" s="21">
        <v>19.12773741386667</v>
      </c>
      <c r="AC166" s="22">
        <v>0.09695426676666667</v>
      </c>
      <c r="AD166" s="22">
        <v>0</v>
      </c>
      <c r="AE166" s="22">
        <v>0</v>
      </c>
      <c r="AF166" s="23">
        <v>2.3227747752000005</v>
      </c>
      <c r="AG166" s="21">
        <v>0</v>
      </c>
      <c r="AH166" s="22">
        <v>0</v>
      </c>
      <c r="AI166" s="22">
        <v>0</v>
      </c>
      <c r="AJ166" s="22">
        <v>0</v>
      </c>
      <c r="AK166" s="23">
        <v>0</v>
      </c>
      <c r="AL166" s="21">
        <v>4.605488428999999</v>
      </c>
      <c r="AM166" s="22">
        <v>0.0004476378333333333</v>
      </c>
      <c r="AN166" s="22">
        <v>0</v>
      </c>
      <c r="AO166" s="22">
        <v>0</v>
      </c>
      <c r="AP166" s="23">
        <v>0.24215170080000004</v>
      </c>
      <c r="AQ166" s="21">
        <v>0</v>
      </c>
      <c r="AR166" s="22">
        <v>0</v>
      </c>
      <c r="AS166" s="22">
        <v>0</v>
      </c>
      <c r="AT166" s="22">
        <v>0</v>
      </c>
      <c r="AU166" s="23">
        <v>0</v>
      </c>
      <c r="AV166" s="21">
        <v>561.4334823706328</v>
      </c>
      <c r="AW166" s="22">
        <v>29.03018109801525</v>
      </c>
      <c r="AX166" s="22">
        <v>0</v>
      </c>
      <c r="AY166" s="22">
        <v>0</v>
      </c>
      <c r="AZ166" s="23">
        <v>115.64118437406668</v>
      </c>
      <c r="BA166" s="21">
        <v>0</v>
      </c>
      <c r="BB166" s="22">
        <v>0</v>
      </c>
      <c r="BC166" s="22">
        <v>0</v>
      </c>
      <c r="BD166" s="22">
        <v>0</v>
      </c>
      <c r="BE166" s="23">
        <v>0</v>
      </c>
      <c r="BF166" s="21">
        <v>257.2261881370999</v>
      </c>
      <c r="BG166" s="22">
        <v>9.531026225199998</v>
      </c>
      <c r="BH166" s="22">
        <v>0.22135345613333332</v>
      </c>
      <c r="BI166" s="22">
        <v>0</v>
      </c>
      <c r="BJ166" s="23">
        <v>19.772683014600002</v>
      </c>
      <c r="BK166" s="24">
        <f t="shared" si="15"/>
        <v>1103.4680305785814</v>
      </c>
    </row>
    <row r="167" spans="1:63" s="25" customFormat="1" ht="15">
      <c r="A167" s="20"/>
      <c r="B167" s="7" t="s">
        <v>224</v>
      </c>
      <c r="C167" s="21">
        <v>0</v>
      </c>
      <c r="D167" s="22">
        <v>0.715285606</v>
      </c>
      <c r="E167" s="22">
        <v>0</v>
      </c>
      <c r="F167" s="22">
        <v>0</v>
      </c>
      <c r="G167" s="23">
        <v>0</v>
      </c>
      <c r="H167" s="21">
        <v>1.9814625020666667</v>
      </c>
      <c r="I167" s="22">
        <v>0.04786978043333334</v>
      </c>
      <c r="J167" s="22">
        <v>0</v>
      </c>
      <c r="K167" s="22">
        <v>0</v>
      </c>
      <c r="L167" s="23">
        <v>1.5790691232</v>
      </c>
      <c r="M167" s="21">
        <v>0</v>
      </c>
      <c r="N167" s="22">
        <v>0</v>
      </c>
      <c r="O167" s="22">
        <v>0</v>
      </c>
      <c r="P167" s="22">
        <v>0</v>
      </c>
      <c r="Q167" s="23">
        <v>0</v>
      </c>
      <c r="R167" s="21">
        <v>0.4951812288333333</v>
      </c>
      <c r="S167" s="22">
        <v>0.44068926149999993</v>
      </c>
      <c r="T167" s="22">
        <v>0</v>
      </c>
      <c r="U167" s="22">
        <v>0</v>
      </c>
      <c r="V167" s="23">
        <v>0.6318589256</v>
      </c>
      <c r="W167" s="21">
        <v>0</v>
      </c>
      <c r="X167" s="22">
        <v>0</v>
      </c>
      <c r="Y167" s="22">
        <v>0</v>
      </c>
      <c r="Z167" s="22">
        <v>0</v>
      </c>
      <c r="AA167" s="23">
        <v>0</v>
      </c>
      <c r="AB167" s="21">
        <v>0.0914795319</v>
      </c>
      <c r="AC167" s="22">
        <v>0.001347718366666667</v>
      </c>
      <c r="AD167" s="22">
        <v>0</v>
      </c>
      <c r="AE167" s="22">
        <v>0</v>
      </c>
      <c r="AF167" s="23">
        <v>0.001200094833333333</v>
      </c>
      <c r="AG167" s="21">
        <v>0</v>
      </c>
      <c r="AH167" s="22">
        <v>0</v>
      </c>
      <c r="AI167" s="22">
        <v>0</v>
      </c>
      <c r="AJ167" s="22">
        <v>0</v>
      </c>
      <c r="AK167" s="23">
        <v>0</v>
      </c>
      <c r="AL167" s="21">
        <v>0.0229229674</v>
      </c>
      <c r="AM167" s="22">
        <v>0</v>
      </c>
      <c r="AN167" s="22">
        <v>0</v>
      </c>
      <c r="AO167" s="22">
        <v>0</v>
      </c>
      <c r="AP167" s="23">
        <v>0</v>
      </c>
      <c r="AQ167" s="21">
        <v>0</v>
      </c>
      <c r="AR167" s="22">
        <v>0</v>
      </c>
      <c r="AS167" s="22">
        <v>0</v>
      </c>
      <c r="AT167" s="22">
        <v>0</v>
      </c>
      <c r="AU167" s="23">
        <v>0</v>
      </c>
      <c r="AV167" s="21">
        <v>10.436015271666665</v>
      </c>
      <c r="AW167" s="22">
        <v>0.32652643131562564</v>
      </c>
      <c r="AX167" s="22">
        <v>0</v>
      </c>
      <c r="AY167" s="22">
        <v>0</v>
      </c>
      <c r="AZ167" s="23">
        <v>1.4295022926333334</v>
      </c>
      <c r="BA167" s="21">
        <v>0</v>
      </c>
      <c r="BB167" s="22">
        <v>0</v>
      </c>
      <c r="BC167" s="22">
        <v>0</v>
      </c>
      <c r="BD167" s="22">
        <v>0</v>
      </c>
      <c r="BE167" s="23">
        <v>0</v>
      </c>
      <c r="BF167" s="21">
        <v>3.832126934333334</v>
      </c>
      <c r="BG167" s="22">
        <v>0.036114479266666666</v>
      </c>
      <c r="BH167" s="22">
        <v>0</v>
      </c>
      <c r="BI167" s="22">
        <v>0</v>
      </c>
      <c r="BJ167" s="23">
        <v>0.33132362523333336</v>
      </c>
      <c r="BK167" s="24">
        <f t="shared" si="15"/>
        <v>22.399975774582295</v>
      </c>
    </row>
    <row r="168" spans="1:63" s="25" customFormat="1" ht="15">
      <c r="A168" s="20"/>
      <c r="B168" s="7" t="s">
        <v>225</v>
      </c>
      <c r="C168" s="21">
        <v>0</v>
      </c>
      <c r="D168" s="22">
        <v>0.5983935</v>
      </c>
      <c r="E168" s="22">
        <v>0</v>
      </c>
      <c r="F168" s="22">
        <v>0</v>
      </c>
      <c r="G168" s="23">
        <v>0</v>
      </c>
      <c r="H168" s="21">
        <v>19.949263486233335</v>
      </c>
      <c r="I168" s="22">
        <v>0</v>
      </c>
      <c r="J168" s="22">
        <v>0</v>
      </c>
      <c r="K168" s="22">
        <v>0</v>
      </c>
      <c r="L168" s="23">
        <v>8.262541198200001</v>
      </c>
      <c r="M168" s="21">
        <v>0</v>
      </c>
      <c r="N168" s="22">
        <v>0</v>
      </c>
      <c r="O168" s="22">
        <v>0</v>
      </c>
      <c r="P168" s="22">
        <v>0</v>
      </c>
      <c r="Q168" s="23">
        <v>0</v>
      </c>
      <c r="R168" s="21">
        <v>12.734248125266667</v>
      </c>
      <c r="S168" s="22">
        <v>0</v>
      </c>
      <c r="T168" s="22">
        <v>0</v>
      </c>
      <c r="U168" s="22">
        <v>0</v>
      </c>
      <c r="V168" s="23">
        <v>1.3215866563666667</v>
      </c>
      <c r="W168" s="21">
        <v>0</v>
      </c>
      <c r="X168" s="22">
        <v>0</v>
      </c>
      <c r="Y168" s="22">
        <v>0</v>
      </c>
      <c r="Z168" s="22">
        <v>0</v>
      </c>
      <c r="AA168" s="23">
        <v>0</v>
      </c>
      <c r="AB168" s="21">
        <v>4.072402548866667</v>
      </c>
      <c r="AC168" s="22">
        <v>0</v>
      </c>
      <c r="AD168" s="22">
        <v>0</v>
      </c>
      <c r="AE168" s="22">
        <v>0</v>
      </c>
      <c r="AF168" s="23">
        <v>2.9752101042</v>
      </c>
      <c r="AG168" s="21">
        <v>0</v>
      </c>
      <c r="AH168" s="22">
        <v>0</v>
      </c>
      <c r="AI168" s="22">
        <v>0</v>
      </c>
      <c r="AJ168" s="22">
        <v>0</v>
      </c>
      <c r="AK168" s="23">
        <v>0</v>
      </c>
      <c r="AL168" s="21">
        <v>1.2425384814333333</v>
      </c>
      <c r="AM168" s="22">
        <v>0</v>
      </c>
      <c r="AN168" s="22">
        <v>0</v>
      </c>
      <c r="AO168" s="22">
        <v>0</v>
      </c>
      <c r="AP168" s="23">
        <v>0.3280498592666666</v>
      </c>
      <c r="AQ168" s="21">
        <v>0</v>
      </c>
      <c r="AR168" s="22">
        <v>0</v>
      </c>
      <c r="AS168" s="22">
        <v>0</v>
      </c>
      <c r="AT168" s="22">
        <v>0</v>
      </c>
      <c r="AU168" s="23">
        <v>0</v>
      </c>
      <c r="AV168" s="21">
        <v>637.7040825247664</v>
      </c>
      <c r="AW168" s="22">
        <v>0.00025189688163886406</v>
      </c>
      <c r="AX168" s="22">
        <v>0</v>
      </c>
      <c r="AY168" s="22">
        <v>0</v>
      </c>
      <c r="AZ168" s="23">
        <v>216.34063532033332</v>
      </c>
      <c r="BA168" s="21">
        <v>0</v>
      </c>
      <c r="BB168" s="22">
        <v>0</v>
      </c>
      <c r="BC168" s="22">
        <v>0</v>
      </c>
      <c r="BD168" s="22">
        <v>0</v>
      </c>
      <c r="BE168" s="23">
        <v>0</v>
      </c>
      <c r="BF168" s="21">
        <v>484.5049145893332</v>
      </c>
      <c r="BG168" s="22">
        <v>0.0275567014</v>
      </c>
      <c r="BH168" s="22">
        <v>0</v>
      </c>
      <c r="BI168" s="22">
        <v>0</v>
      </c>
      <c r="BJ168" s="23">
        <v>122.26778613693331</v>
      </c>
      <c r="BK168" s="24">
        <f t="shared" si="15"/>
        <v>1512.3294611294814</v>
      </c>
    </row>
    <row r="169" spans="1:63" s="25" customFormat="1" ht="15">
      <c r="A169" s="20"/>
      <c r="B169" s="7" t="s">
        <v>226</v>
      </c>
      <c r="C169" s="21">
        <v>0</v>
      </c>
      <c r="D169" s="22">
        <v>0.9235346329</v>
      </c>
      <c r="E169" s="22">
        <v>0</v>
      </c>
      <c r="F169" s="22">
        <v>0</v>
      </c>
      <c r="G169" s="23">
        <v>0</v>
      </c>
      <c r="H169" s="21">
        <v>752.5256753525667</v>
      </c>
      <c r="I169" s="22">
        <v>40.205812947500014</v>
      </c>
      <c r="J169" s="22">
        <v>0</v>
      </c>
      <c r="K169" s="22">
        <v>0</v>
      </c>
      <c r="L169" s="23">
        <v>271.0855002443</v>
      </c>
      <c r="M169" s="21">
        <v>0</v>
      </c>
      <c r="N169" s="22">
        <v>0</v>
      </c>
      <c r="O169" s="22">
        <v>0</v>
      </c>
      <c r="P169" s="22">
        <v>0</v>
      </c>
      <c r="Q169" s="23">
        <v>0</v>
      </c>
      <c r="R169" s="21">
        <v>452.3004875066</v>
      </c>
      <c r="S169" s="22">
        <v>5.667984053133334</v>
      </c>
      <c r="T169" s="22">
        <v>0</v>
      </c>
      <c r="U169" s="22">
        <v>0</v>
      </c>
      <c r="V169" s="23">
        <v>67.64660329620001</v>
      </c>
      <c r="W169" s="21">
        <v>0</v>
      </c>
      <c r="X169" s="22">
        <v>0</v>
      </c>
      <c r="Y169" s="22">
        <v>0</v>
      </c>
      <c r="Z169" s="22">
        <v>0</v>
      </c>
      <c r="AA169" s="23">
        <v>0</v>
      </c>
      <c r="AB169" s="21">
        <v>128.6323979734</v>
      </c>
      <c r="AC169" s="22">
        <v>1.1659223613666667</v>
      </c>
      <c r="AD169" s="22">
        <v>0</v>
      </c>
      <c r="AE169" s="22">
        <v>0</v>
      </c>
      <c r="AF169" s="23">
        <v>27.628195512266668</v>
      </c>
      <c r="AG169" s="21">
        <v>0</v>
      </c>
      <c r="AH169" s="22">
        <v>0</v>
      </c>
      <c r="AI169" s="22">
        <v>0</v>
      </c>
      <c r="AJ169" s="22">
        <v>0</v>
      </c>
      <c r="AK169" s="23">
        <v>0</v>
      </c>
      <c r="AL169" s="21">
        <v>36.44980775856666</v>
      </c>
      <c r="AM169" s="22">
        <v>0.2562925148333334</v>
      </c>
      <c r="AN169" s="22">
        <v>0</v>
      </c>
      <c r="AO169" s="22">
        <v>0</v>
      </c>
      <c r="AP169" s="23">
        <v>10.997148904633331</v>
      </c>
      <c r="AQ169" s="21">
        <v>0</v>
      </c>
      <c r="AR169" s="22">
        <v>0</v>
      </c>
      <c r="AS169" s="22">
        <v>0</v>
      </c>
      <c r="AT169" s="22">
        <v>0</v>
      </c>
      <c r="AU169" s="23">
        <v>0</v>
      </c>
      <c r="AV169" s="21">
        <v>3691.37033438063</v>
      </c>
      <c r="AW169" s="22">
        <v>158.9147142839509</v>
      </c>
      <c r="AX169" s="22">
        <v>0.16120101056666666</v>
      </c>
      <c r="AY169" s="22">
        <v>0</v>
      </c>
      <c r="AZ169" s="23">
        <v>877.8982009157003</v>
      </c>
      <c r="BA169" s="21">
        <v>0</v>
      </c>
      <c r="BB169" s="22">
        <v>0</v>
      </c>
      <c r="BC169" s="22">
        <v>0</v>
      </c>
      <c r="BD169" s="22">
        <v>0</v>
      </c>
      <c r="BE169" s="23">
        <v>0</v>
      </c>
      <c r="BF169" s="21">
        <v>2623.3985502222336</v>
      </c>
      <c r="BG169" s="22">
        <v>72.35865121506666</v>
      </c>
      <c r="BH169" s="22">
        <v>0.03847085953333333</v>
      </c>
      <c r="BI169" s="22">
        <v>0</v>
      </c>
      <c r="BJ169" s="23">
        <v>287.6998241899334</v>
      </c>
      <c r="BK169" s="24">
        <f t="shared" si="15"/>
        <v>9507.325310135882</v>
      </c>
    </row>
    <row r="170" spans="1:63" s="25" customFormat="1" ht="15">
      <c r="A170" s="20"/>
      <c r="B170" s="7" t="s">
        <v>227</v>
      </c>
      <c r="C170" s="21">
        <v>0</v>
      </c>
      <c r="D170" s="22">
        <v>0.722002851</v>
      </c>
      <c r="E170" s="22">
        <v>0</v>
      </c>
      <c r="F170" s="22">
        <v>0</v>
      </c>
      <c r="G170" s="23">
        <v>0</v>
      </c>
      <c r="H170" s="21">
        <v>120.7874546264333</v>
      </c>
      <c r="I170" s="22">
        <v>18.328847118966664</v>
      </c>
      <c r="J170" s="22">
        <v>0</v>
      </c>
      <c r="K170" s="22">
        <v>0</v>
      </c>
      <c r="L170" s="23">
        <v>36.443292209066655</v>
      </c>
      <c r="M170" s="21">
        <v>0</v>
      </c>
      <c r="N170" s="22">
        <v>0</v>
      </c>
      <c r="O170" s="22">
        <v>0</v>
      </c>
      <c r="P170" s="22">
        <v>0</v>
      </c>
      <c r="Q170" s="23">
        <v>0</v>
      </c>
      <c r="R170" s="21">
        <v>52.687019265033335</v>
      </c>
      <c r="S170" s="22">
        <v>0.3936706471</v>
      </c>
      <c r="T170" s="22">
        <v>0</v>
      </c>
      <c r="U170" s="22">
        <v>0</v>
      </c>
      <c r="V170" s="23">
        <v>5.325763940299999</v>
      </c>
      <c r="W170" s="21">
        <v>0</v>
      </c>
      <c r="X170" s="22">
        <v>0</v>
      </c>
      <c r="Y170" s="22">
        <v>0</v>
      </c>
      <c r="Z170" s="22">
        <v>0</v>
      </c>
      <c r="AA170" s="23">
        <v>0</v>
      </c>
      <c r="AB170" s="21">
        <v>23.335624125633334</v>
      </c>
      <c r="AC170" s="22">
        <v>0.2894538959666666</v>
      </c>
      <c r="AD170" s="22">
        <v>0</v>
      </c>
      <c r="AE170" s="22">
        <v>0</v>
      </c>
      <c r="AF170" s="23">
        <v>2.6520003767666664</v>
      </c>
      <c r="AG170" s="21">
        <v>0</v>
      </c>
      <c r="AH170" s="22">
        <v>0</v>
      </c>
      <c r="AI170" s="22">
        <v>0</v>
      </c>
      <c r="AJ170" s="22">
        <v>0</v>
      </c>
      <c r="AK170" s="23">
        <v>0</v>
      </c>
      <c r="AL170" s="21">
        <v>5.682655772866666</v>
      </c>
      <c r="AM170" s="22">
        <v>0</v>
      </c>
      <c r="AN170" s="22">
        <v>0</v>
      </c>
      <c r="AO170" s="22">
        <v>0</v>
      </c>
      <c r="AP170" s="23">
        <v>0.31275642923333336</v>
      </c>
      <c r="AQ170" s="21">
        <v>0</v>
      </c>
      <c r="AR170" s="22">
        <v>0</v>
      </c>
      <c r="AS170" s="22">
        <v>0</v>
      </c>
      <c r="AT170" s="22">
        <v>0</v>
      </c>
      <c r="AU170" s="23">
        <v>0</v>
      </c>
      <c r="AV170" s="21">
        <v>1374.315602117366</v>
      </c>
      <c r="AW170" s="22">
        <v>50.10020068966371</v>
      </c>
      <c r="AX170" s="22">
        <v>0</v>
      </c>
      <c r="AY170" s="22">
        <v>0</v>
      </c>
      <c r="AZ170" s="23">
        <v>280.7990160491666</v>
      </c>
      <c r="BA170" s="21">
        <v>0</v>
      </c>
      <c r="BB170" s="22">
        <v>0</v>
      </c>
      <c r="BC170" s="22">
        <v>0</v>
      </c>
      <c r="BD170" s="22">
        <v>0</v>
      </c>
      <c r="BE170" s="23">
        <v>0</v>
      </c>
      <c r="BF170" s="21">
        <v>811.7810303310334</v>
      </c>
      <c r="BG170" s="22">
        <v>14.028865794333333</v>
      </c>
      <c r="BH170" s="22">
        <v>0.009117296766666668</v>
      </c>
      <c r="BI170" s="22">
        <v>0</v>
      </c>
      <c r="BJ170" s="23">
        <v>81.66025703373334</v>
      </c>
      <c r="BK170" s="24">
        <f t="shared" si="15"/>
        <v>2879.6546305704296</v>
      </c>
    </row>
    <row r="171" spans="1:63" s="25" customFormat="1" ht="15">
      <c r="A171" s="20"/>
      <c r="B171" s="7" t="s">
        <v>228</v>
      </c>
      <c r="C171" s="21">
        <v>0</v>
      </c>
      <c r="D171" s="22">
        <v>0.07794711666666666</v>
      </c>
      <c r="E171" s="22">
        <v>0</v>
      </c>
      <c r="F171" s="22">
        <v>0</v>
      </c>
      <c r="G171" s="23">
        <v>0</v>
      </c>
      <c r="H171" s="21">
        <v>18.3101439793</v>
      </c>
      <c r="I171" s="22">
        <v>1.629287983966667</v>
      </c>
      <c r="J171" s="22">
        <v>0</v>
      </c>
      <c r="K171" s="22">
        <v>0</v>
      </c>
      <c r="L171" s="23">
        <v>26.905912116833345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8.551101545299998</v>
      </c>
      <c r="S171" s="22">
        <v>14.985743043533333</v>
      </c>
      <c r="T171" s="22">
        <v>0</v>
      </c>
      <c r="U171" s="22">
        <v>0</v>
      </c>
      <c r="V171" s="23">
        <v>2.3759257934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0.7796137338333335</v>
      </c>
      <c r="AC171" s="22">
        <v>0</v>
      </c>
      <c r="AD171" s="22">
        <v>0</v>
      </c>
      <c r="AE171" s="22">
        <v>0</v>
      </c>
      <c r="AF171" s="23">
        <v>1.4225927801000002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0.08918566386666665</v>
      </c>
      <c r="AM171" s="22">
        <v>0</v>
      </c>
      <c r="AN171" s="22">
        <v>0</v>
      </c>
      <c r="AO171" s="22">
        <v>0</v>
      </c>
      <c r="AP171" s="23">
        <v>0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5.5320003694</v>
      </c>
      <c r="AW171" s="22">
        <v>1.6264374356227618</v>
      </c>
      <c r="AX171" s="22">
        <v>0</v>
      </c>
      <c r="AY171" s="22">
        <v>0</v>
      </c>
      <c r="AZ171" s="23">
        <v>10.5516860373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2.7696314034999996</v>
      </c>
      <c r="BG171" s="22">
        <v>0.23686201119999994</v>
      </c>
      <c r="BH171" s="22">
        <v>0</v>
      </c>
      <c r="BI171" s="22">
        <v>0</v>
      </c>
      <c r="BJ171" s="23">
        <v>1.7824077499333333</v>
      </c>
      <c r="BK171" s="24">
        <f t="shared" si="15"/>
        <v>97.62647876375611</v>
      </c>
    </row>
    <row r="172" spans="1:63" s="25" customFormat="1" ht="15">
      <c r="A172" s="20"/>
      <c r="B172" s="7" t="s">
        <v>237</v>
      </c>
      <c r="C172" s="21">
        <v>0</v>
      </c>
      <c r="D172" s="22">
        <v>3.0523300000000004</v>
      </c>
      <c r="E172" s="22">
        <v>0</v>
      </c>
      <c r="F172" s="22">
        <v>0</v>
      </c>
      <c r="G172" s="23">
        <v>0</v>
      </c>
      <c r="H172" s="21">
        <v>35.892967912566675</v>
      </c>
      <c r="I172" s="22">
        <v>11.0272099303</v>
      </c>
      <c r="J172" s="22">
        <v>0</v>
      </c>
      <c r="K172" s="22">
        <v>0</v>
      </c>
      <c r="L172" s="23">
        <v>26.180934874166674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20.91415799973333</v>
      </c>
      <c r="S172" s="22">
        <v>0.5088444678333333</v>
      </c>
      <c r="T172" s="22">
        <v>0</v>
      </c>
      <c r="U172" s="22">
        <v>0</v>
      </c>
      <c r="V172" s="23">
        <v>4.265660277466666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3.094555552699999</v>
      </c>
      <c r="AC172" s="22">
        <v>0.014802610866666663</v>
      </c>
      <c r="AD172" s="22">
        <v>0</v>
      </c>
      <c r="AE172" s="22">
        <v>0</v>
      </c>
      <c r="AF172" s="23">
        <v>2.8081306961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0.5611391040666666</v>
      </c>
      <c r="AM172" s="22">
        <v>0</v>
      </c>
      <c r="AN172" s="22">
        <v>0</v>
      </c>
      <c r="AO172" s="22">
        <v>0</v>
      </c>
      <c r="AP172" s="23">
        <v>0.11590427956666667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25.8463959237</v>
      </c>
      <c r="AW172" s="22">
        <v>16.059449363098697</v>
      </c>
      <c r="AX172" s="22">
        <v>0</v>
      </c>
      <c r="AY172" s="22">
        <v>0</v>
      </c>
      <c r="AZ172" s="23">
        <v>26.297599719166662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13.061478966300005</v>
      </c>
      <c r="BG172" s="22">
        <v>1.3941030809333332</v>
      </c>
      <c r="BH172" s="22">
        <v>0</v>
      </c>
      <c r="BI172" s="22">
        <v>0</v>
      </c>
      <c r="BJ172" s="23">
        <v>6.063894809733332</v>
      </c>
      <c r="BK172" s="24">
        <f t="shared" si="15"/>
        <v>197.1595595682987</v>
      </c>
    </row>
    <row r="173" spans="1:63" s="30" customFormat="1" ht="15">
      <c r="A173" s="20"/>
      <c r="B173" s="8" t="s">
        <v>12</v>
      </c>
      <c r="C173" s="26">
        <f aca="true" t="shared" si="16" ref="C173:AH173">SUM(C146:C172)</f>
        <v>0</v>
      </c>
      <c r="D173" s="27">
        <f t="shared" si="16"/>
        <v>116.97366802113334</v>
      </c>
      <c r="E173" s="27">
        <f t="shared" si="16"/>
        <v>0</v>
      </c>
      <c r="F173" s="27">
        <f t="shared" si="16"/>
        <v>0</v>
      </c>
      <c r="G173" s="28">
        <f t="shared" si="16"/>
        <v>0</v>
      </c>
      <c r="H173" s="26">
        <f t="shared" si="16"/>
        <v>2499.401352507767</v>
      </c>
      <c r="I173" s="27">
        <f t="shared" si="16"/>
        <v>3234.4404679453337</v>
      </c>
      <c r="J173" s="27">
        <f t="shared" si="16"/>
        <v>38.960387354000005</v>
      </c>
      <c r="K173" s="27">
        <f t="shared" si="16"/>
        <v>260.08075277476667</v>
      </c>
      <c r="L173" s="28">
        <f t="shared" si="16"/>
        <v>2359.7999802837003</v>
      </c>
      <c r="M173" s="26">
        <f t="shared" si="16"/>
        <v>0</v>
      </c>
      <c r="N173" s="27">
        <f t="shared" si="16"/>
        <v>0</v>
      </c>
      <c r="O173" s="27">
        <f t="shared" si="16"/>
        <v>0</v>
      </c>
      <c r="P173" s="27">
        <f t="shared" si="16"/>
        <v>0</v>
      </c>
      <c r="Q173" s="28">
        <f t="shared" si="16"/>
        <v>0</v>
      </c>
      <c r="R173" s="26">
        <f t="shared" si="16"/>
        <v>1267.7752798263332</v>
      </c>
      <c r="S173" s="27">
        <f t="shared" si="16"/>
        <v>301.9208076744</v>
      </c>
      <c r="T173" s="27">
        <f t="shared" si="16"/>
        <v>10.538257618999998</v>
      </c>
      <c r="U173" s="27">
        <f t="shared" si="16"/>
        <v>0</v>
      </c>
      <c r="V173" s="28">
        <f t="shared" si="16"/>
        <v>446.65476472366663</v>
      </c>
      <c r="W173" s="26">
        <f t="shared" si="16"/>
        <v>0</v>
      </c>
      <c r="X173" s="27">
        <f t="shared" si="16"/>
        <v>0</v>
      </c>
      <c r="Y173" s="27">
        <f t="shared" si="16"/>
        <v>0</v>
      </c>
      <c r="Z173" s="27">
        <f t="shared" si="16"/>
        <v>0</v>
      </c>
      <c r="AA173" s="28">
        <f t="shared" si="16"/>
        <v>0</v>
      </c>
      <c r="AB173" s="26">
        <f t="shared" si="16"/>
        <v>647.4635124594998</v>
      </c>
      <c r="AC173" s="27">
        <f t="shared" si="16"/>
        <v>37.24012360863334</v>
      </c>
      <c r="AD173" s="27">
        <f t="shared" si="16"/>
        <v>0</v>
      </c>
      <c r="AE173" s="27">
        <f t="shared" si="16"/>
        <v>0</v>
      </c>
      <c r="AF173" s="28">
        <f t="shared" si="16"/>
        <v>419.72442340143334</v>
      </c>
      <c r="AG173" s="26">
        <f t="shared" si="16"/>
        <v>0</v>
      </c>
      <c r="AH173" s="27">
        <f t="shared" si="16"/>
        <v>0</v>
      </c>
      <c r="AI173" s="27">
        <f aca="true" t="shared" si="17" ref="AI173:BK173">SUM(AI146:AI172)</f>
        <v>0</v>
      </c>
      <c r="AJ173" s="27">
        <f t="shared" si="17"/>
        <v>0</v>
      </c>
      <c r="AK173" s="28">
        <f t="shared" si="17"/>
        <v>0</v>
      </c>
      <c r="AL173" s="26">
        <f t="shared" si="17"/>
        <v>147.59255773323335</v>
      </c>
      <c r="AM173" s="27">
        <f t="shared" si="17"/>
        <v>1.8562437431000003</v>
      </c>
      <c r="AN173" s="27">
        <f t="shared" si="17"/>
        <v>0</v>
      </c>
      <c r="AO173" s="27">
        <f t="shared" si="17"/>
        <v>0</v>
      </c>
      <c r="AP173" s="28">
        <f t="shared" si="17"/>
        <v>49.116496884699984</v>
      </c>
      <c r="AQ173" s="26">
        <f t="shared" si="17"/>
        <v>0</v>
      </c>
      <c r="AR173" s="27">
        <f t="shared" si="17"/>
        <v>0</v>
      </c>
      <c r="AS173" s="27">
        <f t="shared" si="17"/>
        <v>0</v>
      </c>
      <c r="AT173" s="27">
        <f t="shared" si="17"/>
        <v>0</v>
      </c>
      <c r="AU173" s="28">
        <f t="shared" si="17"/>
        <v>0</v>
      </c>
      <c r="AV173" s="26">
        <f t="shared" si="17"/>
        <v>20065.34928039943</v>
      </c>
      <c r="AW173" s="27">
        <f t="shared" si="17"/>
        <v>3415.5387065037826</v>
      </c>
      <c r="AX173" s="27">
        <f t="shared" si="17"/>
        <v>3.8072863641</v>
      </c>
      <c r="AY173" s="27">
        <f t="shared" si="17"/>
        <v>0.02307302386666667</v>
      </c>
      <c r="AZ173" s="28">
        <f t="shared" si="17"/>
        <v>13608.572274616068</v>
      </c>
      <c r="BA173" s="26">
        <f t="shared" si="17"/>
        <v>0</v>
      </c>
      <c r="BB173" s="27">
        <f t="shared" si="17"/>
        <v>0</v>
      </c>
      <c r="BC173" s="27">
        <f t="shared" si="17"/>
        <v>0</v>
      </c>
      <c r="BD173" s="27">
        <f t="shared" si="17"/>
        <v>0</v>
      </c>
      <c r="BE173" s="28">
        <f t="shared" si="17"/>
        <v>0</v>
      </c>
      <c r="BF173" s="26">
        <f t="shared" si="17"/>
        <v>12120.336137234663</v>
      </c>
      <c r="BG173" s="27">
        <f t="shared" si="17"/>
        <v>935.3938285451998</v>
      </c>
      <c r="BH173" s="27">
        <f t="shared" si="17"/>
        <v>11.231211833733335</v>
      </c>
      <c r="BI173" s="27">
        <f t="shared" si="17"/>
        <v>0</v>
      </c>
      <c r="BJ173" s="28">
        <f t="shared" si="17"/>
        <v>3359.3877123235334</v>
      </c>
      <c r="BK173" s="29">
        <f t="shared" si="17"/>
        <v>65359.17858740509</v>
      </c>
    </row>
    <row r="174" spans="1:63" s="30" customFormat="1" ht="15">
      <c r="A174" s="20"/>
      <c r="B174" s="8" t="s">
        <v>23</v>
      </c>
      <c r="C174" s="26">
        <f aca="true" t="shared" si="18" ref="C174:AH174">C173+C143</f>
        <v>0</v>
      </c>
      <c r="D174" s="27">
        <f t="shared" si="18"/>
        <v>117.54552251446667</v>
      </c>
      <c r="E174" s="27">
        <f t="shared" si="18"/>
        <v>0</v>
      </c>
      <c r="F174" s="27">
        <f t="shared" si="18"/>
        <v>0</v>
      </c>
      <c r="G174" s="28">
        <f t="shared" si="18"/>
        <v>0</v>
      </c>
      <c r="H174" s="26">
        <f t="shared" si="18"/>
        <v>2881.318316774867</v>
      </c>
      <c r="I174" s="27">
        <f t="shared" si="18"/>
        <v>3254.5885409948005</v>
      </c>
      <c r="J174" s="27">
        <f t="shared" si="18"/>
        <v>38.960387354000005</v>
      </c>
      <c r="K174" s="27">
        <f t="shared" si="18"/>
        <v>260.08075277476667</v>
      </c>
      <c r="L174" s="28">
        <f t="shared" si="18"/>
        <v>2400.3591053308005</v>
      </c>
      <c r="M174" s="26">
        <f t="shared" si="18"/>
        <v>0</v>
      </c>
      <c r="N174" s="27">
        <f t="shared" si="18"/>
        <v>0</v>
      </c>
      <c r="O174" s="27">
        <f t="shared" si="18"/>
        <v>0</v>
      </c>
      <c r="P174" s="27">
        <f t="shared" si="18"/>
        <v>0</v>
      </c>
      <c r="Q174" s="28">
        <f t="shared" si="18"/>
        <v>0</v>
      </c>
      <c r="R174" s="26">
        <f t="shared" si="18"/>
        <v>1516.4746763387998</v>
      </c>
      <c r="S174" s="27">
        <f t="shared" si="18"/>
        <v>309.01765497856667</v>
      </c>
      <c r="T174" s="27">
        <f t="shared" si="18"/>
        <v>10.538257618999998</v>
      </c>
      <c r="U174" s="27">
        <f t="shared" si="18"/>
        <v>0</v>
      </c>
      <c r="V174" s="28">
        <f t="shared" si="18"/>
        <v>462.1371632522333</v>
      </c>
      <c r="W174" s="26">
        <f t="shared" si="18"/>
        <v>0</v>
      </c>
      <c r="X174" s="27">
        <f t="shared" si="18"/>
        <v>0</v>
      </c>
      <c r="Y174" s="27">
        <f t="shared" si="18"/>
        <v>0</v>
      </c>
      <c r="Z174" s="27">
        <f t="shared" si="18"/>
        <v>0</v>
      </c>
      <c r="AA174" s="28">
        <f t="shared" si="18"/>
        <v>0</v>
      </c>
      <c r="AB174" s="26">
        <f t="shared" si="18"/>
        <v>719.8282429528665</v>
      </c>
      <c r="AC174" s="27">
        <f t="shared" si="18"/>
        <v>38.79413193060001</v>
      </c>
      <c r="AD174" s="27">
        <f t="shared" si="18"/>
        <v>0</v>
      </c>
      <c r="AE174" s="27">
        <f t="shared" si="18"/>
        <v>0</v>
      </c>
      <c r="AF174" s="28">
        <f t="shared" si="18"/>
        <v>430.8553102439</v>
      </c>
      <c r="AG174" s="26">
        <f t="shared" si="18"/>
        <v>0</v>
      </c>
      <c r="AH174" s="27">
        <f t="shared" si="18"/>
        <v>0</v>
      </c>
      <c r="AI174" s="27">
        <f aca="true" t="shared" si="19" ref="AI174:BK174">AI173+AI143</f>
        <v>0</v>
      </c>
      <c r="AJ174" s="27">
        <f t="shared" si="19"/>
        <v>0</v>
      </c>
      <c r="AK174" s="28">
        <f t="shared" si="19"/>
        <v>0</v>
      </c>
      <c r="AL174" s="26">
        <f t="shared" si="19"/>
        <v>170.03526163380002</v>
      </c>
      <c r="AM174" s="27">
        <f t="shared" si="19"/>
        <v>2.0690238423333334</v>
      </c>
      <c r="AN174" s="27">
        <f t="shared" si="19"/>
        <v>0</v>
      </c>
      <c r="AO174" s="27">
        <f t="shared" si="19"/>
        <v>0</v>
      </c>
      <c r="AP174" s="28">
        <f t="shared" si="19"/>
        <v>49.94993966863332</v>
      </c>
      <c r="AQ174" s="26">
        <f t="shared" si="19"/>
        <v>0</v>
      </c>
      <c r="AR174" s="27">
        <f t="shared" si="19"/>
        <v>0</v>
      </c>
      <c r="AS174" s="27">
        <f t="shared" si="19"/>
        <v>0</v>
      </c>
      <c r="AT174" s="27">
        <f t="shared" si="19"/>
        <v>0</v>
      </c>
      <c r="AU174" s="28">
        <f t="shared" si="19"/>
        <v>0</v>
      </c>
      <c r="AV174" s="26">
        <f t="shared" si="19"/>
        <v>23791.856405592564</v>
      </c>
      <c r="AW174" s="27">
        <f t="shared" si="19"/>
        <v>3671.8893945750365</v>
      </c>
      <c r="AX174" s="27">
        <f t="shared" si="19"/>
        <v>3.808622945133333</v>
      </c>
      <c r="AY174" s="27">
        <f t="shared" si="19"/>
        <v>0.02307302386666667</v>
      </c>
      <c r="AZ174" s="28">
        <f t="shared" si="19"/>
        <v>14290.792838550702</v>
      </c>
      <c r="BA174" s="26">
        <f t="shared" si="19"/>
        <v>0</v>
      </c>
      <c r="BB174" s="27">
        <f t="shared" si="19"/>
        <v>0</v>
      </c>
      <c r="BC174" s="27">
        <f t="shared" si="19"/>
        <v>0</v>
      </c>
      <c r="BD174" s="27">
        <f t="shared" si="19"/>
        <v>0</v>
      </c>
      <c r="BE174" s="28">
        <f t="shared" si="19"/>
        <v>0</v>
      </c>
      <c r="BF174" s="26">
        <f t="shared" si="19"/>
        <v>15116.21555155803</v>
      </c>
      <c r="BG174" s="27">
        <f t="shared" si="19"/>
        <v>1078.284663712533</v>
      </c>
      <c r="BH174" s="27">
        <f t="shared" si="19"/>
        <v>11.231211833733335</v>
      </c>
      <c r="BI174" s="27">
        <f t="shared" si="19"/>
        <v>0</v>
      </c>
      <c r="BJ174" s="28">
        <f t="shared" si="19"/>
        <v>3637.331666369767</v>
      </c>
      <c r="BK174" s="28">
        <f t="shared" si="19"/>
        <v>74263.98571636582</v>
      </c>
    </row>
    <row r="175" spans="3:63" ht="15" customHeight="1"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</row>
    <row r="176" spans="1:63" s="25" customFormat="1" ht="15">
      <c r="A176" s="20" t="s">
        <v>24</v>
      </c>
      <c r="B176" s="12" t="s">
        <v>25</v>
      </c>
      <c r="C176" s="21"/>
      <c r="D176" s="22"/>
      <c r="E176" s="22"/>
      <c r="F176" s="22"/>
      <c r="G176" s="23"/>
      <c r="H176" s="21"/>
      <c r="I176" s="22"/>
      <c r="J176" s="22"/>
      <c r="K176" s="22"/>
      <c r="L176" s="23"/>
      <c r="M176" s="21"/>
      <c r="N176" s="22"/>
      <c r="O176" s="22"/>
      <c r="P176" s="22"/>
      <c r="Q176" s="23"/>
      <c r="R176" s="21"/>
      <c r="S176" s="22"/>
      <c r="T176" s="22"/>
      <c r="U176" s="22"/>
      <c r="V176" s="23"/>
      <c r="W176" s="21"/>
      <c r="X176" s="22"/>
      <c r="Y176" s="22"/>
      <c r="Z176" s="22"/>
      <c r="AA176" s="23"/>
      <c r="AB176" s="21"/>
      <c r="AC176" s="22"/>
      <c r="AD176" s="22"/>
      <c r="AE176" s="22"/>
      <c r="AF176" s="23"/>
      <c r="AG176" s="21"/>
      <c r="AH176" s="22"/>
      <c r="AI176" s="22"/>
      <c r="AJ176" s="22"/>
      <c r="AK176" s="23"/>
      <c r="AL176" s="21"/>
      <c r="AM176" s="22"/>
      <c r="AN176" s="22"/>
      <c r="AO176" s="22"/>
      <c r="AP176" s="23"/>
      <c r="AQ176" s="21"/>
      <c r="AR176" s="22"/>
      <c r="AS176" s="22"/>
      <c r="AT176" s="22"/>
      <c r="AU176" s="23"/>
      <c r="AV176" s="21"/>
      <c r="AW176" s="22"/>
      <c r="AX176" s="22"/>
      <c r="AY176" s="22"/>
      <c r="AZ176" s="23"/>
      <c r="BA176" s="21"/>
      <c r="BB176" s="22"/>
      <c r="BC176" s="22"/>
      <c r="BD176" s="22"/>
      <c r="BE176" s="23"/>
      <c r="BF176" s="21"/>
      <c r="BG176" s="22"/>
      <c r="BH176" s="22"/>
      <c r="BI176" s="22"/>
      <c r="BJ176" s="23"/>
      <c r="BK176" s="24"/>
    </row>
    <row r="177" spans="1:63" s="25" customFormat="1" ht="15">
      <c r="A177" s="20" t="s">
        <v>7</v>
      </c>
      <c r="B177" s="8" t="s">
        <v>26</v>
      </c>
      <c r="C177" s="21"/>
      <c r="D177" s="22"/>
      <c r="E177" s="22"/>
      <c r="F177" s="22"/>
      <c r="G177" s="23"/>
      <c r="H177" s="21"/>
      <c r="I177" s="22"/>
      <c r="J177" s="22"/>
      <c r="K177" s="22"/>
      <c r="L177" s="23"/>
      <c r="M177" s="21"/>
      <c r="N177" s="22"/>
      <c r="O177" s="22"/>
      <c r="P177" s="22"/>
      <c r="Q177" s="23"/>
      <c r="R177" s="21"/>
      <c r="S177" s="22"/>
      <c r="T177" s="22"/>
      <c r="U177" s="22"/>
      <c r="V177" s="23"/>
      <c r="W177" s="21"/>
      <c r="X177" s="22"/>
      <c r="Y177" s="22"/>
      <c r="Z177" s="22"/>
      <c r="AA177" s="23"/>
      <c r="AB177" s="21"/>
      <c r="AC177" s="22"/>
      <c r="AD177" s="22"/>
      <c r="AE177" s="22"/>
      <c r="AF177" s="23"/>
      <c r="AG177" s="21"/>
      <c r="AH177" s="22"/>
      <c r="AI177" s="22"/>
      <c r="AJ177" s="22"/>
      <c r="AK177" s="23"/>
      <c r="AL177" s="21"/>
      <c r="AM177" s="22"/>
      <c r="AN177" s="22"/>
      <c r="AO177" s="22"/>
      <c r="AP177" s="23"/>
      <c r="AQ177" s="21"/>
      <c r="AR177" s="22"/>
      <c r="AS177" s="22"/>
      <c r="AT177" s="22"/>
      <c r="AU177" s="23"/>
      <c r="AV177" s="21"/>
      <c r="AW177" s="22"/>
      <c r="AX177" s="22"/>
      <c r="AY177" s="22"/>
      <c r="AZ177" s="23"/>
      <c r="BA177" s="21"/>
      <c r="BB177" s="22"/>
      <c r="BC177" s="22"/>
      <c r="BD177" s="22"/>
      <c r="BE177" s="23"/>
      <c r="BF177" s="21"/>
      <c r="BG177" s="22"/>
      <c r="BH177" s="22"/>
      <c r="BI177" s="22"/>
      <c r="BJ177" s="23"/>
      <c r="BK177" s="24"/>
    </row>
    <row r="178" spans="1:63" s="25" customFormat="1" ht="15">
      <c r="A178" s="20"/>
      <c r="B178" s="13" t="s">
        <v>229</v>
      </c>
      <c r="C178" s="21">
        <v>0</v>
      </c>
      <c r="D178" s="22">
        <v>0.022941379999999987</v>
      </c>
      <c r="E178" s="22">
        <v>0</v>
      </c>
      <c r="F178" s="22">
        <v>0</v>
      </c>
      <c r="G178" s="23">
        <v>0</v>
      </c>
      <c r="H178" s="21">
        <v>0.082270475</v>
      </c>
      <c r="I178" s="22">
        <v>0.09980431919999999</v>
      </c>
      <c r="J178" s="22">
        <v>0.001961510999999999</v>
      </c>
      <c r="K178" s="22">
        <v>0</v>
      </c>
      <c r="L178" s="23">
        <v>0.16125475396666664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0.041220665400000016</v>
      </c>
      <c r="S178" s="22">
        <v>0.10433883500000003</v>
      </c>
      <c r="T178" s="22">
        <v>0</v>
      </c>
      <c r="U178" s="22">
        <v>0</v>
      </c>
      <c r="V178" s="23">
        <v>0.047911871999999994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0.015034884399999997</v>
      </c>
      <c r="AC178" s="22">
        <v>0.0020576880000000002</v>
      </c>
      <c r="AD178" s="22">
        <v>0</v>
      </c>
      <c r="AE178" s="22">
        <v>0</v>
      </c>
      <c r="AF178" s="23">
        <v>0.02645345523333334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0.0030637467666666664</v>
      </c>
      <c r="AM178" s="22">
        <v>5.438E-06</v>
      </c>
      <c r="AN178" s="22">
        <v>0</v>
      </c>
      <c r="AO178" s="22">
        <v>0</v>
      </c>
      <c r="AP178" s="23">
        <v>0.0029399279999999996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1.4941844590333329</v>
      </c>
      <c r="AW178" s="22">
        <v>0.6097941101734954</v>
      </c>
      <c r="AX178" s="22">
        <v>0.0001249540000000001</v>
      </c>
      <c r="AY178" s="22">
        <v>0</v>
      </c>
      <c r="AZ178" s="23">
        <v>4.059086258500001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1.0014577437999999</v>
      </c>
      <c r="BG178" s="22">
        <v>0.20094377126666668</v>
      </c>
      <c r="BH178" s="22">
        <v>0.004887836000000001</v>
      </c>
      <c r="BI178" s="22">
        <v>0</v>
      </c>
      <c r="BJ178" s="23">
        <v>1.3454911754</v>
      </c>
      <c r="BK178" s="24">
        <f>SUM(C178:BJ178)</f>
        <v>9.327229260140161</v>
      </c>
    </row>
    <row r="179" spans="1:63" s="25" customFormat="1" ht="15">
      <c r="A179" s="20"/>
      <c r="B179" s="13" t="s">
        <v>230</v>
      </c>
      <c r="C179" s="21">
        <v>0</v>
      </c>
      <c r="D179" s="22">
        <v>19.538140423933335</v>
      </c>
      <c r="E179" s="22">
        <v>0</v>
      </c>
      <c r="F179" s="22">
        <v>0</v>
      </c>
      <c r="G179" s="23">
        <v>0</v>
      </c>
      <c r="H179" s="21">
        <v>54.52614638626669</v>
      </c>
      <c r="I179" s="22">
        <v>59.41540777753334</v>
      </c>
      <c r="J179" s="22">
        <v>0</v>
      </c>
      <c r="K179" s="22">
        <v>0</v>
      </c>
      <c r="L179" s="23">
        <v>75.14067549836668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28.63212758566665</v>
      </c>
      <c r="S179" s="22">
        <v>80.7114065821</v>
      </c>
      <c r="T179" s="22">
        <v>0</v>
      </c>
      <c r="U179" s="22">
        <v>0</v>
      </c>
      <c r="V179" s="23">
        <v>30.9265620109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9.373965210333335</v>
      </c>
      <c r="AC179" s="22">
        <v>1.2093469775333332</v>
      </c>
      <c r="AD179" s="22">
        <v>0</v>
      </c>
      <c r="AE179" s="22">
        <v>0</v>
      </c>
      <c r="AF179" s="23">
        <v>9.580380962766665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2.3583341688666666</v>
      </c>
      <c r="AM179" s="22">
        <v>1.7633333333333336E-08</v>
      </c>
      <c r="AN179" s="22">
        <v>0</v>
      </c>
      <c r="AO179" s="22">
        <v>0</v>
      </c>
      <c r="AP179" s="23">
        <v>1.4548573381333332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941.825006249433</v>
      </c>
      <c r="AW179" s="22">
        <v>269.27180680326023</v>
      </c>
      <c r="AX179" s="22">
        <v>0.01751115286666666</v>
      </c>
      <c r="AY179" s="22">
        <v>0</v>
      </c>
      <c r="AZ179" s="23">
        <v>1801.7188052788995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654.7365782982333</v>
      </c>
      <c r="BG179" s="22">
        <v>73.35110405450001</v>
      </c>
      <c r="BH179" s="22">
        <v>0</v>
      </c>
      <c r="BI179" s="22">
        <v>0</v>
      </c>
      <c r="BJ179" s="23">
        <v>667.6642877493667</v>
      </c>
      <c r="BK179" s="24">
        <f>SUM(C179:BJ179)</f>
        <v>4781.452450526593</v>
      </c>
    </row>
    <row r="180" spans="1:63" s="30" customFormat="1" ht="15">
      <c r="A180" s="20"/>
      <c r="B180" s="8" t="s">
        <v>27</v>
      </c>
      <c r="C180" s="26">
        <f>SUM(C178:C179)</f>
        <v>0</v>
      </c>
      <c r="D180" s="26">
        <f aca="true" t="shared" si="20" ref="D180:BK180">SUM(D178:D179)</f>
        <v>19.561081803933334</v>
      </c>
      <c r="E180" s="26">
        <f t="shared" si="20"/>
        <v>0</v>
      </c>
      <c r="F180" s="26">
        <f t="shared" si="20"/>
        <v>0</v>
      </c>
      <c r="G180" s="26">
        <f t="shared" si="20"/>
        <v>0</v>
      </c>
      <c r="H180" s="26">
        <f t="shared" si="20"/>
        <v>54.60841686126669</v>
      </c>
      <c r="I180" s="26">
        <f t="shared" si="20"/>
        <v>59.515212096733336</v>
      </c>
      <c r="J180" s="26">
        <f t="shared" si="20"/>
        <v>0.001961510999999999</v>
      </c>
      <c r="K180" s="26">
        <f t="shared" si="20"/>
        <v>0</v>
      </c>
      <c r="L180" s="26">
        <f t="shared" si="20"/>
        <v>75.30193025233335</v>
      </c>
      <c r="M180" s="26">
        <f t="shared" si="20"/>
        <v>0</v>
      </c>
      <c r="N180" s="26">
        <f t="shared" si="20"/>
        <v>0</v>
      </c>
      <c r="O180" s="26">
        <f t="shared" si="20"/>
        <v>0</v>
      </c>
      <c r="P180" s="26">
        <f t="shared" si="20"/>
        <v>0</v>
      </c>
      <c r="Q180" s="26">
        <f t="shared" si="20"/>
        <v>0</v>
      </c>
      <c r="R180" s="26">
        <f t="shared" si="20"/>
        <v>28.673348251066653</v>
      </c>
      <c r="S180" s="26">
        <f t="shared" si="20"/>
        <v>80.81574541709999</v>
      </c>
      <c r="T180" s="26">
        <f t="shared" si="20"/>
        <v>0</v>
      </c>
      <c r="U180" s="26">
        <f t="shared" si="20"/>
        <v>0</v>
      </c>
      <c r="V180" s="26">
        <f t="shared" si="20"/>
        <v>30.9744738829</v>
      </c>
      <c r="W180" s="26">
        <f t="shared" si="20"/>
        <v>0</v>
      </c>
      <c r="X180" s="26">
        <f t="shared" si="20"/>
        <v>0</v>
      </c>
      <c r="Y180" s="26">
        <f t="shared" si="20"/>
        <v>0</v>
      </c>
      <c r="Z180" s="26">
        <f t="shared" si="20"/>
        <v>0</v>
      </c>
      <c r="AA180" s="26">
        <f t="shared" si="20"/>
        <v>0</v>
      </c>
      <c r="AB180" s="26">
        <f t="shared" si="20"/>
        <v>9.389000094733335</v>
      </c>
      <c r="AC180" s="26">
        <f t="shared" si="20"/>
        <v>1.2114046655333333</v>
      </c>
      <c r="AD180" s="26">
        <f t="shared" si="20"/>
        <v>0</v>
      </c>
      <c r="AE180" s="26">
        <f t="shared" si="20"/>
        <v>0</v>
      </c>
      <c r="AF180" s="26">
        <f t="shared" si="20"/>
        <v>9.606834417999998</v>
      </c>
      <c r="AG180" s="26">
        <f t="shared" si="20"/>
        <v>0</v>
      </c>
      <c r="AH180" s="26">
        <f t="shared" si="20"/>
        <v>0</v>
      </c>
      <c r="AI180" s="26">
        <f t="shared" si="20"/>
        <v>0</v>
      </c>
      <c r="AJ180" s="26">
        <f t="shared" si="20"/>
        <v>0</v>
      </c>
      <c r="AK180" s="26">
        <f t="shared" si="20"/>
        <v>0</v>
      </c>
      <c r="AL180" s="26">
        <f t="shared" si="20"/>
        <v>2.3613979156333333</v>
      </c>
      <c r="AM180" s="26">
        <f t="shared" si="20"/>
        <v>5.455633333333333E-06</v>
      </c>
      <c r="AN180" s="26">
        <f t="shared" si="20"/>
        <v>0</v>
      </c>
      <c r="AO180" s="26">
        <f t="shared" si="20"/>
        <v>0</v>
      </c>
      <c r="AP180" s="26">
        <f t="shared" si="20"/>
        <v>1.4577972661333332</v>
      </c>
      <c r="AQ180" s="26">
        <f t="shared" si="20"/>
        <v>0</v>
      </c>
      <c r="AR180" s="26">
        <f t="shared" si="20"/>
        <v>0</v>
      </c>
      <c r="AS180" s="26">
        <f t="shared" si="20"/>
        <v>0</v>
      </c>
      <c r="AT180" s="26">
        <f t="shared" si="20"/>
        <v>0</v>
      </c>
      <c r="AU180" s="26">
        <f t="shared" si="20"/>
        <v>0</v>
      </c>
      <c r="AV180" s="26">
        <f t="shared" si="20"/>
        <v>943.3191907084664</v>
      </c>
      <c r="AW180" s="26">
        <f t="shared" si="20"/>
        <v>269.8816009134337</v>
      </c>
      <c r="AX180" s="26">
        <f t="shared" si="20"/>
        <v>0.01763610686666666</v>
      </c>
      <c r="AY180" s="26">
        <f t="shared" si="20"/>
        <v>0</v>
      </c>
      <c r="AZ180" s="26">
        <f t="shared" si="20"/>
        <v>1805.7778915373995</v>
      </c>
      <c r="BA180" s="26">
        <f t="shared" si="20"/>
        <v>0</v>
      </c>
      <c r="BB180" s="26">
        <f t="shared" si="20"/>
        <v>0</v>
      </c>
      <c r="BC180" s="26">
        <f t="shared" si="20"/>
        <v>0</v>
      </c>
      <c r="BD180" s="26">
        <f t="shared" si="20"/>
        <v>0</v>
      </c>
      <c r="BE180" s="26">
        <f t="shared" si="20"/>
        <v>0</v>
      </c>
      <c r="BF180" s="26">
        <f t="shared" si="20"/>
        <v>655.7380360420333</v>
      </c>
      <c r="BG180" s="26">
        <f t="shared" si="20"/>
        <v>73.55204782576668</v>
      </c>
      <c r="BH180" s="26">
        <f t="shared" si="20"/>
        <v>0.004887836000000001</v>
      </c>
      <c r="BI180" s="26">
        <f t="shared" si="20"/>
        <v>0</v>
      </c>
      <c r="BJ180" s="26">
        <f t="shared" si="20"/>
        <v>669.0097789247667</v>
      </c>
      <c r="BK180" s="26">
        <f t="shared" si="20"/>
        <v>4790.779679786733</v>
      </c>
    </row>
    <row r="181" spans="3:63" ht="15" customHeight="1"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</row>
    <row r="182" spans="1:63" s="25" customFormat="1" ht="15">
      <c r="A182" s="20" t="s">
        <v>38</v>
      </c>
      <c r="B182" s="10" t="s">
        <v>39</v>
      </c>
      <c r="C182" s="3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4"/>
    </row>
    <row r="183" spans="1:63" s="25" customFormat="1" ht="15">
      <c r="A183" s="20" t="s">
        <v>7</v>
      </c>
      <c r="B183" s="14" t="s">
        <v>40</v>
      </c>
      <c r="C183" s="32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4"/>
    </row>
    <row r="184" spans="1:63" s="25" customFormat="1" ht="15">
      <c r="A184" s="20"/>
      <c r="B184" s="7" t="s">
        <v>231</v>
      </c>
      <c r="C184" s="21">
        <v>0</v>
      </c>
      <c r="D184" s="22">
        <v>0.9678255305061692</v>
      </c>
      <c r="E184" s="22">
        <v>0</v>
      </c>
      <c r="F184" s="22">
        <v>0</v>
      </c>
      <c r="G184" s="23">
        <v>0</v>
      </c>
      <c r="H184" s="21">
        <v>423.09920000000005</v>
      </c>
      <c r="I184" s="22">
        <v>1809.1048576137443</v>
      </c>
      <c r="J184" s="22">
        <v>2.9003</v>
      </c>
      <c r="K184" s="22">
        <v>0</v>
      </c>
      <c r="L184" s="23">
        <v>2296.8563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182.20410000000004</v>
      </c>
      <c r="S184" s="22">
        <v>94.9478</v>
      </c>
      <c r="T184" s="22">
        <v>0.0057</v>
      </c>
      <c r="U184" s="22">
        <v>0</v>
      </c>
      <c r="V184" s="23">
        <v>364.7367000000002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0</v>
      </c>
      <c r="AW184" s="22">
        <v>0</v>
      </c>
      <c r="AX184" s="22">
        <v>0</v>
      </c>
      <c r="AY184" s="22">
        <v>0</v>
      </c>
      <c r="AZ184" s="23">
        <v>0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0</v>
      </c>
      <c r="BG184" s="22">
        <v>0</v>
      </c>
      <c r="BH184" s="22">
        <v>0</v>
      </c>
      <c r="BI184" s="22">
        <v>0</v>
      </c>
      <c r="BJ184" s="23">
        <v>0</v>
      </c>
      <c r="BK184" s="24">
        <f>SUM(C184:BJ184)</f>
        <v>5174.82278314425</v>
      </c>
    </row>
    <row r="185" spans="1:63" s="30" customFormat="1" ht="15">
      <c r="A185" s="20"/>
      <c r="B185" s="8" t="s">
        <v>9</v>
      </c>
      <c r="C185" s="26">
        <f>SUM(C184)</f>
        <v>0</v>
      </c>
      <c r="D185" s="26">
        <f aca="true" t="shared" si="21" ref="D185:BJ185">SUM(D184)</f>
        <v>0.9678255305061692</v>
      </c>
      <c r="E185" s="26">
        <f t="shared" si="21"/>
        <v>0</v>
      </c>
      <c r="F185" s="26">
        <f t="shared" si="21"/>
        <v>0</v>
      </c>
      <c r="G185" s="26">
        <f t="shared" si="21"/>
        <v>0</v>
      </c>
      <c r="H185" s="26">
        <f t="shared" si="21"/>
        <v>423.09920000000005</v>
      </c>
      <c r="I185" s="26">
        <f t="shared" si="21"/>
        <v>1809.1048576137443</v>
      </c>
      <c r="J185" s="26">
        <f t="shared" si="21"/>
        <v>2.9003</v>
      </c>
      <c r="K185" s="26">
        <f t="shared" si="21"/>
        <v>0</v>
      </c>
      <c r="L185" s="26">
        <f t="shared" si="21"/>
        <v>2296.8563</v>
      </c>
      <c r="M185" s="26">
        <f t="shared" si="21"/>
        <v>0</v>
      </c>
      <c r="N185" s="26">
        <f t="shared" si="21"/>
        <v>0</v>
      </c>
      <c r="O185" s="26">
        <f t="shared" si="21"/>
        <v>0</v>
      </c>
      <c r="P185" s="26">
        <f t="shared" si="21"/>
        <v>0</v>
      </c>
      <c r="Q185" s="26">
        <f t="shared" si="21"/>
        <v>0</v>
      </c>
      <c r="R185" s="26">
        <f t="shared" si="21"/>
        <v>182.20410000000004</v>
      </c>
      <c r="S185" s="26">
        <f t="shared" si="21"/>
        <v>94.9478</v>
      </c>
      <c r="T185" s="26">
        <f t="shared" si="21"/>
        <v>0.0057</v>
      </c>
      <c r="U185" s="26">
        <f t="shared" si="21"/>
        <v>0</v>
      </c>
      <c r="V185" s="26">
        <f t="shared" si="21"/>
        <v>364.7367000000002</v>
      </c>
      <c r="W185" s="26">
        <f t="shared" si="21"/>
        <v>0</v>
      </c>
      <c r="X185" s="26">
        <f t="shared" si="21"/>
        <v>0</v>
      </c>
      <c r="Y185" s="26">
        <f t="shared" si="21"/>
        <v>0</v>
      </c>
      <c r="Z185" s="26">
        <f t="shared" si="21"/>
        <v>0</v>
      </c>
      <c r="AA185" s="26">
        <f t="shared" si="21"/>
        <v>0</v>
      </c>
      <c r="AB185" s="26">
        <f t="shared" si="21"/>
        <v>0</v>
      </c>
      <c r="AC185" s="26">
        <f t="shared" si="21"/>
        <v>0</v>
      </c>
      <c r="AD185" s="26">
        <f t="shared" si="21"/>
        <v>0</v>
      </c>
      <c r="AE185" s="26">
        <f t="shared" si="21"/>
        <v>0</v>
      </c>
      <c r="AF185" s="26">
        <f t="shared" si="21"/>
        <v>0</v>
      </c>
      <c r="AG185" s="26">
        <f t="shared" si="21"/>
        <v>0</v>
      </c>
      <c r="AH185" s="26">
        <f t="shared" si="21"/>
        <v>0</v>
      </c>
      <c r="AI185" s="26">
        <f t="shared" si="21"/>
        <v>0</v>
      </c>
      <c r="AJ185" s="26">
        <f t="shared" si="21"/>
        <v>0</v>
      </c>
      <c r="AK185" s="26">
        <f t="shared" si="21"/>
        <v>0</v>
      </c>
      <c r="AL185" s="26">
        <f t="shared" si="21"/>
        <v>0</v>
      </c>
      <c r="AM185" s="26">
        <f t="shared" si="21"/>
        <v>0</v>
      </c>
      <c r="AN185" s="26">
        <f t="shared" si="21"/>
        <v>0</v>
      </c>
      <c r="AO185" s="26">
        <f t="shared" si="21"/>
        <v>0</v>
      </c>
      <c r="AP185" s="26">
        <f t="shared" si="21"/>
        <v>0</v>
      </c>
      <c r="AQ185" s="26">
        <f t="shared" si="21"/>
        <v>0</v>
      </c>
      <c r="AR185" s="26">
        <f t="shared" si="21"/>
        <v>0</v>
      </c>
      <c r="AS185" s="26">
        <f t="shared" si="21"/>
        <v>0</v>
      </c>
      <c r="AT185" s="26">
        <f t="shared" si="21"/>
        <v>0</v>
      </c>
      <c r="AU185" s="26">
        <f t="shared" si="21"/>
        <v>0</v>
      </c>
      <c r="AV185" s="26">
        <f t="shared" si="21"/>
        <v>0</v>
      </c>
      <c r="AW185" s="26">
        <f t="shared" si="21"/>
        <v>0</v>
      </c>
      <c r="AX185" s="26">
        <f t="shared" si="21"/>
        <v>0</v>
      </c>
      <c r="AY185" s="26">
        <f t="shared" si="21"/>
        <v>0</v>
      </c>
      <c r="AZ185" s="26">
        <f t="shared" si="21"/>
        <v>0</v>
      </c>
      <c r="BA185" s="26">
        <f t="shared" si="21"/>
        <v>0</v>
      </c>
      <c r="BB185" s="26">
        <f t="shared" si="21"/>
        <v>0</v>
      </c>
      <c r="BC185" s="26">
        <f t="shared" si="21"/>
        <v>0</v>
      </c>
      <c r="BD185" s="26">
        <f t="shared" si="21"/>
        <v>0</v>
      </c>
      <c r="BE185" s="26">
        <f t="shared" si="21"/>
        <v>0</v>
      </c>
      <c r="BF185" s="26">
        <f t="shared" si="21"/>
        <v>0</v>
      </c>
      <c r="BG185" s="26">
        <f t="shared" si="21"/>
        <v>0</v>
      </c>
      <c r="BH185" s="26">
        <f t="shared" si="21"/>
        <v>0</v>
      </c>
      <c r="BI185" s="26">
        <f t="shared" si="21"/>
        <v>0</v>
      </c>
      <c r="BJ185" s="26">
        <f t="shared" si="21"/>
        <v>0</v>
      </c>
      <c r="BK185" s="29">
        <f>SUM(BK184)</f>
        <v>5174.82278314425</v>
      </c>
    </row>
    <row r="186" spans="1:63" s="25" customFormat="1" ht="15">
      <c r="A186" s="20" t="s">
        <v>10</v>
      </c>
      <c r="B186" s="5" t="s">
        <v>41</v>
      </c>
      <c r="C186" s="32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4"/>
    </row>
    <row r="187" spans="1:63" s="25" customFormat="1" ht="15">
      <c r="A187" s="20"/>
      <c r="B187" s="7" t="s">
        <v>245</v>
      </c>
      <c r="C187" s="21">
        <v>0</v>
      </c>
      <c r="D187" s="22">
        <v>3.4306396464599995</v>
      </c>
      <c r="E187" s="22">
        <v>0</v>
      </c>
      <c r="F187" s="22">
        <v>0</v>
      </c>
      <c r="G187" s="23">
        <v>0</v>
      </c>
      <c r="H187" s="21">
        <v>0.3301</v>
      </c>
      <c r="I187" s="22">
        <v>4.5862</v>
      </c>
      <c r="J187" s="22">
        <v>0</v>
      </c>
      <c r="K187" s="22">
        <v>0</v>
      </c>
      <c r="L187" s="23">
        <v>0.32370000000000004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0.1045</v>
      </c>
      <c r="S187" s="22">
        <v>15.131027817442007</v>
      </c>
      <c r="T187" s="22">
        <v>0</v>
      </c>
      <c r="U187" s="22">
        <v>0</v>
      </c>
      <c r="V187" s="23">
        <v>0.1029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0</v>
      </c>
      <c r="AW187" s="22">
        <v>0</v>
      </c>
      <c r="AX187" s="22">
        <v>0</v>
      </c>
      <c r="AY187" s="22">
        <v>0</v>
      </c>
      <c r="AZ187" s="23">
        <v>0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0</v>
      </c>
      <c r="BG187" s="22">
        <v>0</v>
      </c>
      <c r="BH187" s="22">
        <v>0</v>
      </c>
      <c r="BI187" s="22">
        <v>0</v>
      </c>
      <c r="BJ187" s="23">
        <v>0</v>
      </c>
      <c r="BK187" s="24">
        <f aca="true" t="shared" si="22" ref="BK187:BK204">SUM(C187:BJ187)</f>
        <v>24.00906746390201</v>
      </c>
    </row>
    <row r="188" spans="1:63" s="25" customFormat="1" ht="15">
      <c r="A188" s="20"/>
      <c r="B188" s="7" t="s">
        <v>246</v>
      </c>
      <c r="C188" s="21">
        <v>0</v>
      </c>
      <c r="D188" s="22">
        <v>1.2208663853500001</v>
      </c>
      <c r="E188" s="22">
        <v>0</v>
      </c>
      <c r="F188" s="22">
        <v>0</v>
      </c>
      <c r="G188" s="23">
        <v>0</v>
      </c>
      <c r="H188" s="21">
        <v>1.6671</v>
      </c>
      <c r="I188" s="22">
        <v>2.229863051949999</v>
      </c>
      <c r="J188" s="22">
        <v>0</v>
      </c>
      <c r="K188" s="22">
        <v>0</v>
      </c>
      <c r="L188" s="23">
        <v>0.6217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1.0728</v>
      </c>
      <c r="S188" s="22">
        <v>0.017</v>
      </c>
      <c r="T188" s="22">
        <v>0</v>
      </c>
      <c r="U188" s="22">
        <v>0</v>
      </c>
      <c r="V188" s="23">
        <v>0.0775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0</v>
      </c>
      <c r="AW188" s="22">
        <v>0</v>
      </c>
      <c r="AX188" s="22">
        <v>0</v>
      </c>
      <c r="AY188" s="22">
        <v>0</v>
      </c>
      <c r="AZ188" s="23">
        <v>0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0</v>
      </c>
      <c r="BG188" s="22">
        <v>0</v>
      </c>
      <c r="BH188" s="22">
        <v>0</v>
      </c>
      <c r="BI188" s="22">
        <v>0</v>
      </c>
      <c r="BJ188" s="23">
        <v>0</v>
      </c>
      <c r="BK188" s="24">
        <f t="shared" si="22"/>
        <v>6.906829437299999</v>
      </c>
    </row>
    <row r="189" spans="1:63" s="25" customFormat="1" ht="15">
      <c r="A189" s="20"/>
      <c r="B189" s="7" t="s">
        <v>247</v>
      </c>
      <c r="C189" s="21">
        <v>0</v>
      </c>
      <c r="D189" s="22">
        <v>2.102621026366667</v>
      </c>
      <c r="E189" s="22">
        <v>0</v>
      </c>
      <c r="F189" s="22">
        <v>0</v>
      </c>
      <c r="G189" s="23">
        <v>0</v>
      </c>
      <c r="H189" s="21">
        <v>1.1676</v>
      </c>
      <c r="I189" s="22">
        <v>7.661297514133333</v>
      </c>
      <c r="J189" s="22">
        <v>0</v>
      </c>
      <c r="K189" s="22">
        <v>0</v>
      </c>
      <c r="L189" s="23">
        <v>1.8234000000000001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0.4684</v>
      </c>
      <c r="S189" s="22">
        <v>0.09369999999999999</v>
      </c>
      <c r="T189" s="22">
        <v>0</v>
      </c>
      <c r="U189" s="22">
        <v>0</v>
      </c>
      <c r="V189" s="23">
        <v>0.2515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0</v>
      </c>
      <c r="AW189" s="22">
        <v>0</v>
      </c>
      <c r="AX189" s="22">
        <v>0</v>
      </c>
      <c r="AY189" s="22">
        <v>0</v>
      </c>
      <c r="AZ189" s="23">
        <v>0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0</v>
      </c>
      <c r="BG189" s="22">
        <v>0</v>
      </c>
      <c r="BH189" s="22">
        <v>0</v>
      </c>
      <c r="BI189" s="22">
        <v>0</v>
      </c>
      <c r="BJ189" s="23">
        <v>0</v>
      </c>
      <c r="BK189" s="24">
        <f t="shared" si="22"/>
        <v>13.568518540500001</v>
      </c>
    </row>
    <row r="190" spans="1:63" s="25" customFormat="1" ht="15">
      <c r="A190" s="20"/>
      <c r="B190" s="7" t="s">
        <v>248</v>
      </c>
      <c r="C190" s="21">
        <v>0</v>
      </c>
      <c r="D190" s="22">
        <v>0.3348240526006667</v>
      </c>
      <c r="E190" s="22">
        <v>0</v>
      </c>
      <c r="F190" s="22">
        <v>0</v>
      </c>
      <c r="G190" s="23">
        <v>0</v>
      </c>
      <c r="H190" s="21">
        <v>0.5446999999999999</v>
      </c>
      <c r="I190" s="22">
        <v>0.10413903231799967</v>
      </c>
      <c r="J190" s="22">
        <v>0.0031</v>
      </c>
      <c r="K190" s="22">
        <v>0</v>
      </c>
      <c r="L190" s="23">
        <v>0.5043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0.17539999999999994</v>
      </c>
      <c r="S190" s="22">
        <v>0</v>
      </c>
      <c r="T190" s="22">
        <v>0</v>
      </c>
      <c r="U190" s="22">
        <v>0</v>
      </c>
      <c r="V190" s="23">
        <v>0.2248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</v>
      </c>
      <c r="AM190" s="22">
        <v>0</v>
      </c>
      <c r="AN190" s="22">
        <v>0</v>
      </c>
      <c r="AO190" s="22">
        <v>0</v>
      </c>
      <c r="AP190" s="23">
        <v>0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0</v>
      </c>
      <c r="AW190" s="22">
        <v>0</v>
      </c>
      <c r="AX190" s="22">
        <v>0</v>
      </c>
      <c r="AY190" s="22">
        <v>0</v>
      </c>
      <c r="AZ190" s="23">
        <v>0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0</v>
      </c>
      <c r="BG190" s="22">
        <v>0</v>
      </c>
      <c r="BH190" s="22">
        <v>0</v>
      </c>
      <c r="BI190" s="22">
        <v>0</v>
      </c>
      <c r="BJ190" s="23">
        <v>0</v>
      </c>
      <c r="BK190" s="24">
        <f>SUM(C190:BJ190)</f>
        <v>1.8912630849186662</v>
      </c>
    </row>
    <row r="191" spans="1:63" s="25" customFormat="1" ht="15">
      <c r="A191" s="20"/>
      <c r="B191" s="7" t="s">
        <v>240</v>
      </c>
      <c r="C191" s="21">
        <v>0</v>
      </c>
      <c r="D191" s="22">
        <v>2.813965070629585</v>
      </c>
      <c r="E191" s="22">
        <v>0</v>
      </c>
      <c r="F191" s="22">
        <v>0</v>
      </c>
      <c r="G191" s="23">
        <v>0</v>
      </c>
      <c r="H191" s="21">
        <v>2.5133</v>
      </c>
      <c r="I191" s="22">
        <v>8.638224713120412</v>
      </c>
      <c r="J191" s="22">
        <v>0</v>
      </c>
      <c r="K191" s="22">
        <v>0</v>
      </c>
      <c r="L191" s="23">
        <v>8.9694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0.9994000000000001</v>
      </c>
      <c r="S191" s="22">
        <v>0.0001</v>
      </c>
      <c r="T191" s="22">
        <v>0</v>
      </c>
      <c r="U191" s="22">
        <v>0</v>
      </c>
      <c r="V191" s="23">
        <v>0.7553000000000001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</v>
      </c>
      <c r="AC191" s="22">
        <v>0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</v>
      </c>
      <c r="AM191" s="22">
        <v>0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0</v>
      </c>
      <c r="AW191" s="22">
        <v>0</v>
      </c>
      <c r="AX191" s="22">
        <v>0</v>
      </c>
      <c r="AY191" s="22">
        <v>0</v>
      </c>
      <c r="AZ191" s="23">
        <v>0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0</v>
      </c>
      <c r="BG191" s="22">
        <v>0</v>
      </c>
      <c r="BH191" s="22">
        <v>0</v>
      </c>
      <c r="BI191" s="22">
        <v>0</v>
      </c>
      <c r="BJ191" s="23">
        <v>0</v>
      </c>
      <c r="BK191" s="24">
        <f>SUM(C191:BJ191)</f>
        <v>24.689689783749998</v>
      </c>
    </row>
    <row r="192" spans="1:63" s="25" customFormat="1" ht="15">
      <c r="A192" s="20"/>
      <c r="B192" s="7" t="s">
        <v>249</v>
      </c>
      <c r="C192" s="21">
        <v>0</v>
      </c>
      <c r="D192" s="22">
        <v>0.7099469336610001</v>
      </c>
      <c r="E192" s="22">
        <v>0</v>
      </c>
      <c r="F192" s="22">
        <v>0</v>
      </c>
      <c r="G192" s="23">
        <v>0</v>
      </c>
      <c r="H192" s="21">
        <v>3.4683</v>
      </c>
      <c r="I192" s="22">
        <v>1.4625593487286654</v>
      </c>
      <c r="J192" s="22">
        <v>0</v>
      </c>
      <c r="K192" s="22">
        <v>0</v>
      </c>
      <c r="L192" s="23">
        <v>4.4666000000000015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1.1033</v>
      </c>
      <c r="S192" s="22">
        <v>0.0046</v>
      </c>
      <c r="T192" s="22">
        <v>0</v>
      </c>
      <c r="U192" s="22">
        <v>0</v>
      </c>
      <c r="V192" s="23">
        <v>0.8565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0</v>
      </c>
      <c r="AC192" s="22">
        <v>0</v>
      </c>
      <c r="AD192" s="22">
        <v>0</v>
      </c>
      <c r="AE192" s="22">
        <v>0</v>
      </c>
      <c r="AF192" s="23">
        <v>0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0</v>
      </c>
      <c r="AM192" s="22">
        <v>0</v>
      </c>
      <c r="AN192" s="22">
        <v>0</v>
      </c>
      <c r="AO192" s="22">
        <v>0</v>
      </c>
      <c r="AP192" s="23">
        <v>0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0</v>
      </c>
      <c r="AW192" s="22">
        <v>0</v>
      </c>
      <c r="AX192" s="22">
        <v>0</v>
      </c>
      <c r="AY192" s="22">
        <v>0</v>
      </c>
      <c r="AZ192" s="23">
        <v>0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0</v>
      </c>
      <c r="BG192" s="22">
        <v>0</v>
      </c>
      <c r="BH192" s="22">
        <v>0</v>
      </c>
      <c r="BI192" s="22">
        <v>0</v>
      </c>
      <c r="BJ192" s="23">
        <v>0</v>
      </c>
      <c r="BK192" s="24">
        <f t="shared" si="22"/>
        <v>12.07180628238967</v>
      </c>
    </row>
    <row r="193" spans="1:63" s="25" customFormat="1" ht="15">
      <c r="A193" s="20"/>
      <c r="B193" s="7" t="s">
        <v>250</v>
      </c>
      <c r="C193" s="21">
        <v>0</v>
      </c>
      <c r="D193" s="22">
        <v>62.561823426551605</v>
      </c>
      <c r="E193" s="22">
        <v>0</v>
      </c>
      <c r="F193" s="22">
        <v>0</v>
      </c>
      <c r="G193" s="23">
        <v>0</v>
      </c>
      <c r="H193" s="21">
        <v>48.277</v>
      </c>
      <c r="I193" s="22">
        <v>5041.248245299108</v>
      </c>
      <c r="J193" s="22">
        <v>20.1401</v>
      </c>
      <c r="K193" s="22">
        <v>0</v>
      </c>
      <c r="L193" s="23">
        <v>236.74029999999996</v>
      </c>
      <c r="M193" s="21">
        <v>0</v>
      </c>
      <c r="N193" s="22">
        <v>0</v>
      </c>
      <c r="O193" s="22">
        <v>0</v>
      </c>
      <c r="P193" s="22">
        <v>0</v>
      </c>
      <c r="Q193" s="23">
        <v>0</v>
      </c>
      <c r="R193" s="21">
        <v>30.194200000000002</v>
      </c>
      <c r="S193" s="22">
        <v>5.0257000000000005</v>
      </c>
      <c r="T193" s="22">
        <v>0.0022</v>
      </c>
      <c r="U193" s="22">
        <v>0</v>
      </c>
      <c r="V193" s="23">
        <v>46.69149999999999</v>
      </c>
      <c r="W193" s="21">
        <v>0</v>
      </c>
      <c r="X193" s="22">
        <v>0</v>
      </c>
      <c r="Y193" s="22">
        <v>0</v>
      </c>
      <c r="Z193" s="22">
        <v>0</v>
      </c>
      <c r="AA193" s="23">
        <v>0</v>
      </c>
      <c r="AB193" s="21">
        <v>0</v>
      </c>
      <c r="AC193" s="22">
        <v>0</v>
      </c>
      <c r="AD193" s="22">
        <v>0</v>
      </c>
      <c r="AE193" s="22">
        <v>0</v>
      </c>
      <c r="AF193" s="23">
        <v>0</v>
      </c>
      <c r="AG193" s="21">
        <v>0</v>
      </c>
      <c r="AH193" s="22">
        <v>0</v>
      </c>
      <c r="AI193" s="22">
        <v>0</v>
      </c>
      <c r="AJ193" s="22">
        <v>0</v>
      </c>
      <c r="AK193" s="23">
        <v>0</v>
      </c>
      <c r="AL193" s="21">
        <v>0</v>
      </c>
      <c r="AM193" s="22">
        <v>0</v>
      </c>
      <c r="AN193" s="22">
        <v>0</v>
      </c>
      <c r="AO193" s="22">
        <v>0</v>
      </c>
      <c r="AP193" s="23">
        <v>0</v>
      </c>
      <c r="AQ193" s="21">
        <v>0</v>
      </c>
      <c r="AR193" s="22">
        <v>0</v>
      </c>
      <c r="AS193" s="22">
        <v>0</v>
      </c>
      <c r="AT193" s="22">
        <v>0</v>
      </c>
      <c r="AU193" s="23">
        <v>0</v>
      </c>
      <c r="AV193" s="21">
        <v>0</v>
      </c>
      <c r="AW193" s="22">
        <v>0</v>
      </c>
      <c r="AX193" s="22">
        <v>0</v>
      </c>
      <c r="AY193" s="22">
        <v>0</v>
      </c>
      <c r="AZ193" s="23">
        <v>0</v>
      </c>
      <c r="BA193" s="21">
        <v>0</v>
      </c>
      <c r="BB193" s="22">
        <v>0</v>
      </c>
      <c r="BC193" s="22">
        <v>0</v>
      </c>
      <c r="BD193" s="22">
        <v>0</v>
      </c>
      <c r="BE193" s="23">
        <v>0</v>
      </c>
      <c r="BF193" s="21">
        <v>0</v>
      </c>
      <c r="BG193" s="22">
        <v>0</v>
      </c>
      <c r="BH193" s="22">
        <v>0</v>
      </c>
      <c r="BI193" s="22">
        <v>0</v>
      </c>
      <c r="BJ193" s="23">
        <v>0</v>
      </c>
      <c r="BK193" s="24">
        <f t="shared" si="22"/>
        <v>5490.881068725659</v>
      </c>
    </row>
    <row r="194" spans="1:63" s="25" customFormat="1" ht="15">
      <c r="A194" s="20"/>
      <c r="B194" s="7" t="s">
        <v>49</v>
      </c>
      <c r="C194" s="21">
        <v>0</v>
      </c>
      <c r="D194" s="22">
        <v>0.34795027314519084</v>
      </c>
      <c r="E194" s="22">
        <v>0</v>
      </c>
      <c r="F194" s="22">
        <v>0</v>
      </c>
      <c r="G194" s="23">
        <v>0</v>
      </c>
      <c r="H194" s="21">
        <v>741.5430000000001</v>
      </c>
      <c r="I194" s="22">
        <v>8686.9676568321</v>
      </c>
      <c r="J194" s="22">
        <v>92.9674</v>
      </c>
      <c r="K194" s="22">
        <v>0</v>
      </c>
      <c r="L194" s="23">
        <v>381.68240000000014</v>
      </c>
      <c r="M194" s="21">
        <v>0</v>
      </c>
      <c r="N194" s="22">
        <v>0</v>
      </c>
      <c r="O194" s="22">
        <v>0</v>
      </c>
      <c r="P194" s="22">
        <v>0</v>
      </c>
      <c r="Q194" s="23">
        <v>0</v>
      </c>
      <c r="R194" s="21">
        <v>373.46469999999994</v>
      </c>
      <c r="S194" s="22">
        <v>121.7183</v>
      </c>
      <c r="T194" s="22">
        <v>0.6584</v>
      </c>
      <c r="U194" s="22">
        <v>0</v>
      </c>
      <c r="V194" s="23">
        <v>96.36389999999999</v>
      </c>
      <c r="W194" s="21">
        <v>0</v>
      </c>
      <c r="X194" s="22">
        <v>0</v>
      </c>
      <c r="Y194" s="22">
        <v>0</v>
      </c>
      <c r="Z194" s="22">
        <v>0</v>
      </c>
      <c r="AA194" s="23">
        <v>0</v>
      </c>
      <c r="AB194" s="21">
        <v>0</v>
      </c>
      <c r="AC194" s="22">
        <v>0</v>
      </c>
      <c r="AD194" s="22">
        <v>0</v>
      </c>
      <c r="AE194" s="22">
        <v>0</v>
      </c>
      <c r="AF194" s="23">
        <v>0</v>
      </c>
      <c r="AG194" s="21">
        <v>0</v>
      </c>
      <c r="AH194" s="22">
        <v>0</v>
      </c>
      <c r="AI194" s="22">
        <v>0</v>
      </c>
      <c r="AJ194" s="22">
        <v>0</v>
      </c>
      <c r="AK194" s="23">
        <v>0</v>
      </c>
      <c r="AL194" s="21">
        <v>0</v>
      </c>
      <c r="AM194" s="22">
        <v>0</v>
      </c>
      <c r="AN194" s="22">
        <v>0</v>
      </c>
      <c r="AO194" s="22">
        <v>0</v>
      </c>
      <c r="AP194" s="23">
        <v>0</v>
      </c>
      <c r="AQ194" s="21">
        <v>0</v>
      </c>
      <c r="AR194" s="22">
        <v>0</v>
      </c>
      <c r="AS194" s="22">
        <v>0</v>
      </c>
      <c r="AT194" s="22">
        <v>0</v>
      </c>
      <c r="AU194" s="23">
        <v>0</v>
      </c>
      <c r="AV194" s="21">
        <v>0</v>
      </c>
      <c r="AW194" s="22">
        <v>0</v>
      </c>
      <c r="AX194" s="22">
        <v>0</v>
      </c>
      <c r="AY194" s="22">
        <v>0</v>
      </c>
      <c r="AZ194" s="23">
        <v>0</v>
      </c>
      <c r="BA194" s="21">
        <v>0</v>
      </c>
      <c r="BB194" s="22">
        <v>0</v>
      </c>
      <c r="BC194" s="22">
        <v>0</v>
      </c>
      <c r="BD194" s="22">
        <v>0</v>
      </c>
      <c r="BE194" s="23">
        <v>0</v>
      </c>
      <c r="BF194" s="21">
        <v>0</v>
      </c>
      <c r="BG194" s="22">
        <v>0</v>
      </c>
      <c r="BH194" s="22">
        <v>0</v>
      </c>
      <c r="BI194" s="22">
        <v>0</v>
      </c>
      <c r="BJ194" s="23">
        <v>0</v>
      </c>
      <c r="BK194" s="24">
        <f t="shared" si="22"/>
        <v>10495.713707105246</v>
      </c>
    </row>
    <row r="195" spans="1:63" s="25" customFormat="1" ht="15">
      <c r="A195" s="20"/>
      <c r="B195" s="7" t="s">
        <v>251</v>
      </c>
      <c r="C195" s="21">
        <v>0</v>
      </c>
      <c r="D195" s="22">
        <v>0.830713772</v>
      </c>
      <c r="E195" s="22">
        <v>0</v>
      </c>
      <c r="F195" s="22">
        <v>0</v>
      </c>
      <c r="G195" s="23">
        <v>0</v>
      </c>
      <c r="H195" s="21">
        <v>2.4083</v>
      </c>
      <c r="I195" s="22">
        <v>4.177260869320004</v>
      </c>
      <c r="J195" s="22">
        <v>0</v>
      </c>
      <c r="K195" s="22">
        <v>0</v>
      </c>
      <c r="L195" s="23">
        <v>2.736</v>
      </c>
      <c r="M195" s="21">
        <v>0</v>
      </c>
      <c r="N195" s="22">
        <v>0</v>
      </c>
      <c r="O195" s="22">
        <v>0</v>
      </c>
      <c r="P195" s="22">
        <v>0</v>
      </c>
      <c r="Q195" s="23">
        <v>0</v>
      </c>
      <c r="R195" s="21">
        <v>0.898</v>
      </c>
      <c r="S195" s="22">
        <v>0.0199</v>
      </c>
      <c r="T195" s="22">
        <v>0</v>
      </c>
      <c r="U195" s="22">
        <v>0</v>
      </c>
      <c r="V195" s="23">
        <v>1.8853999999999997</v>
      </c>
      <c r="W195" s="21">
        <v>0</v>
      </c>
      <c r="X195" s="22">
        <v>0</v>
      </c>
      <c r="Y195" s="22">
        <v>0</v>
      </c>
      <c r="Z195" s="22">
        <v>0</v>
      </c>
      <c r="AA195" s="23">
        <v>0</v>
      </c>
      <c r="AB195" s="21">
        <v>0</v>
      </c>
      <c r="AC195" s="22">
        <v>0</v>
      </c>
      <c r="AD195" s="22">
        <v>0</v>
      </c>
      <c r="AE195" s="22">
        <v>0</v>
      </c>
      <c r="AF195" s="23">
        <v>0</v>
      </c>
      <c r="AG195" s="21">
        <v>0</v>
      </c>
      <c r="AH195" s="22">
        <v>0</v>
      </c>
      <c r="AI195" s="22">
        <v>0</v>
      </c>
      <c r="AJ195" s="22">
        <v>0</v>
      </c>
      <c r="AK195" s="23">
        <v>0</v>
      </c>
      <c r="AL195" s="21">
        <v>0</v>
      </c>
      <c r="AM195" s="22">
        <v>0</v>
      </c>
      <c r="AN195" s="22">
        <v>0</v>
      </c>
      <c r="AO195" s="22">
        <v>0</v>
      </c>
      <c r="AP195" s="23">
        <v>0</v>
      </c>
      <c r="AQ195" s="21">
        <v>0</v>
      </c>
      <c r="AR195" s="22">
        <v>0</v>
      </c>
      <c r="AS195" s="22">
        <v>0</v>
      </c>
      <c r="AT195" s="22">
        <v>0</v>
      </c>
      <c r="AU195" s="23">
        <v>0</v>
      </c>
      <c r="AV195" s="21">
        <v>0</v>
      </c>
      <c r="AW195" s="22">
        <v>0</v>
      </c>
      <c r="AX195" s="22">
        <v>0</v>
      </c>
      <c r="AY195" s="22">
        <v>0</v>
      </c>
      <c r="AZ195" s="23">
        <v>0</v>
      </c>
      <c r="BA195" s="21">
        <v>0</v>
      </c>
      <c r="BB195" s="22">
        <v>0</v>
      </c>
      <c r="BC195" s="22">
        <v>0</v>
      </c>
      <c r="BD195" s="22">
        <v>0</v>
      </c>
      <c r="BE195" s="23">
        <v>0</v>
      </c>
      <c r="BF195" s="21">
        <v>0</v>
      </c>
      <c r="BG195" s="22">
        <v>0</v>
      </c>
      <c r="BH195" s="22">
        <v>0</v>
      </c>
      <c r="BI195" s="22">
        <v>0</v>
      </c>
      <c r="BJ195" s="23">
        <v>0</v>
      </c>
      <c r="BK195" s="24">
        <f t="shared" si="22"/>
        <v>12.955574641320002</v>
      </c>
    </row>
    <row r="196" spans="1:63" s="25" customFormat="1" ht="15">
      <c r="A196" s="20"/>
      <c r="B196" s="7" t="s">
        <v>252</v>
      </c>
      <c r="C196" s="21">
        <v>0</v>
      </c>
      <c r="D196" s="22">
        <v>0.807338902082294</v>
      </c>
      <c r="E196" s="22">
        <v>0</v>
      </c>
      <c r="F196" s="22">
        <v>0</v>
      </c>
      <c r="G196" s="23">
        <v>0</v>
      </c>
      <c r="H196" s="21">
        <v>3.204799999999999</v>
      </c>
      <c r="I196" s="22">
        <v>0.7188361543177119</v>
      </c>
      <c r="J196" s="22">
        <v>0</v>
      </c>
      <c r="K196" s="22">
        <v>0</v>
      </c>
      <c r="L196" s="23">
        <v>4.9568</v>
      </c>
      <c r="M196" s="21">
        <v>0</v>
      </c>
      <c r="N196" s="22">
        <v>0</v>
      </c>
      <c r="O196" s="22">
        <v>0</v>
      </c>
      <c r="P196" s="22">
        <v>0</v>
      </c>
      <c r="Q196" s="23">
        <v>0</v>
      </c>
      <c r="R196" s="21">
        <v>0.8285999999999999</v>
      </c>
      <c r="S196" s="22">
        <v>0.0114</v>
      </c>
      <c r="T196" s="22">
        <v>0</v>
      </c>
      <c r="U196" s="22">
        <v>0</v>
      </c>
      <c r="V196" s="23">
        <v>0.2802</v>
      </c>
      <c r="W196" s="21">
        <v>0</v>
      </c>
      <c r="X196" s="22">
        <v>0</v>
      </c>
      <c r="Y196" s="22">
        <v>0</v>
      </c>
      <c r="Z196" s="22">
        <v>0</v>
      </c>
      <c r="AA196" s="23">
        <v>0</v>
      </c>
      <c r="AB196" s="21">
        <v>0</v>
      </c>
      <c r="AC196" s="22">
        <v>0</v>
      </c>
      <c r="AD196" s="22">
        <v>0</v>
      </c>
      <c r="AE196" s="22">
        <v>0</v>
      </c>
      <c r="AF196" s="23">
        <v>0</v>
      </c>
      <c r="AG196" s="21">
        <v>0</v>
      </c>
      <c r="AH196" s="22">
        <v>0</v>
      </c>
      <c r="AI196" s="22">
        <v>0</v>
      </c>
      <c r="AJ196" s="22">
        <v>0</v>
      </c>
      <c r="AK196" s="23">
        <v>0</v>
      </c>
      <c r="AL196" s="21">
        <v>0</v>
      </c>
      <c r="AM196" s="22">
        <v>0</v>
      </c>
      <c r="AN196" s="22">
        <v>0</v>
      </c>
      <c r="AO196" s="22">
        <v>0</v>
      </c>
      <c r="AP196" s="23">
        <v>0</v>
      </c>
      <c r="AQ196" s="21">
        <v>0</v>
      </c>
      <c r="AR196" s="22">
        <v>0</v>
      </c>
      <c r="AS196" s="22">
        <v>0</v>
      </c>
      <c r="AT196" s="22">
        <v>0</v>
      </c>
      <c r="AU196" s="23">
        <v>0</v>
      </c>
      <c r="AV196" s="21">
        <v>0</v>
      </c>
      <c r="AW196" s="22">
        <v>0</v>
      </c>
      <c r="AX196" s="22">
        <v>0</v>
      </c>
      <c r="AY196" s="22">
        <v>0</v>
      </c>
      <c r="AZ196" s="23">
        <v>0</v>
      </c>
      <c r="BA196" s="21">
        <v>0</v>
      </c>
      <c r="BB196" s="22">
        <v>0</v>
      </c>
      <c r="BC196" s="22">
        <v>0</v>
      </c>
      <c r="BD196" s="22">
        <v>0</v>
      </c>
      <c r="BE196" s="23">
        <v>0</v>
      </c>
      <c r="BF196" s="21">
        <v>0</v>
      </c>
      <c r="BG196" s="22">
        <v>0</v>
      </c>
      <c r="BH196" s="22">
        <v>0</v>
      </c>
      <c r="BI196" s="22">
        <v>0</v>
      </c>
      <c r="BJ196" s="23">
        <v>0</v>
      </c>
      <c r="BK196" s="24">
        <f t="shared" si="22"/>
        <v>10.807975056400007</v>
      </c>
    </row>
    <row r="197" spans="1:63" s="25" customFormat="1" ht="15">
      <c r="A197" s="20"/>
      <c r="B197" s="7" t="s">
        <v>253</v>
      </c>
      <c r="C197" s="21">
        <v>0</v>
      </c>
      <c r="D197" s="22">
        <v>0.6209992593164347</v>
      </c>
      <c r="E197" s="22">
        <v>0</v>
      </c>
      <c r="F197" s="22">
        <v>0</v>
      </c>
      <c r="G197" s="23">
        <v>0</v>
      </c>
      <c r="H197" s="21">
        <v>56.104299999999995</v>
      </c>
      <c r="I197" s="22">
        <v>794.7913496488736</v>
      </c>
      <c r="J197" s="22">
        <v>1.8085</v>
      </c>
      <c r="K197" s="22">
        <v>0</v>
      </c>
      <c r="L197" s="23">
        <v>272.5681999999999</v>
      </c>
      <c r="M197" s="21">
        <v>0</v>
      </c>
      <c r="N197" s="22">
        <v>0</v>
      </c>
      <c r="O197" s="22">
        <v>0</v>
      </c>
      <c r="P197" s="22">
        <v>0</v>
      </c>
      <c r="Q197" s="23">
        <v>0</v>
      </c>
      <c r="R197" s="21">
        <v>23.692099999999996</v>
      </c>
      <c r="S197" s="22">
        <v>4.298300000000002</v>
      </c>
      <c r="T197" s="22">
        <v>0</v>
      </c>
      <c r="U197" s="22">
        <v>0</v>
      </c>
      <c r="V197" s="23">
        <v>39.48460000000001</v>
      </c>
      <c r="W197" s="21">
        <v>0</v>
      </c>
      <c r="X197" s="22">
        <v>0</v>
      </c>
      <c r="Y197" s="22">
        <v>0</v>
      </c>
      <c r="Z197" s="22">
        <v>0</v>
      </c>
      <c r="AA197" s="23">
        <v>0</v>
      </c>
      <c r="AB197" s="21">
        <v>0</v>
      </c>
      <c r="AC197" s="22">
        <v>0</v>
      </c>
      <c r="AD197" s="22">
        <v>0</v>
      </c>
      <c r="AE197" s="22">
        <v>0</v>
      </c>
      <c r="AF197" s="23">
        <v>0</v>
      </c>
      <c r="AG197" s="21">
        <v>0</v>
      </c>
      <c r="AH197" s="22">
        <v>0</v>
      </c>
      <c r="AI197" s="22">
        <v>0</v>
      </c>
      <c r="AJ197" s="22">
        <v>0</v>
      </c>
      <c r="AK197" s="23">
        <v>0</v>
      </c>
      <c r="AL197" s="21">
        <v>0</v>
      </c>
      <c r="AM197" s="22">
        <v>0</v>
      </c>
      <c r="AN197" s="22">
        <v>0</v>
      </c>
      <c r="AO197" s="22">
        <v>0</v>
      </c>
      <c r="AP197" s="23">
        <v>0</v>
      </c>
      <c r="AQ197" s="21">
        <v>0</v>
      </c>
      <c r="AR197" s="22">
        <v>0</v>
      </c>
      <c r="AS197" s="22">
        <v>0</v>
      </c>
      <c r="AT197" s="22">
        <v>0</v>
      </c>
      <c r="AU197" s="23">
        <v>0</v>
      </c>
      <c r="AV197" s="21">
        <v>0</v>
      </c>
      <c r="AW197" s="22">
        <v>0</v>
      </c>
      <c r="AX197" s="22">
        <v>0</v>
      </c>
      <c r="AY197" s="22">
        <v>0</v>
      </c>
      <c r="AZ197" s="23">
        <v>0</v>
      </c>
      <c r="BA197" s="21">
        <v>0</v>
      </c>
      <c r="BB197" s="22">
        <v>0</v>
      </c>
      <c r="BC197" s="22">
        <v>0</v>
      </c>
      <c r="BD197" s="22">
        <v>0</v>
      </c>
      <c r="BE197" s="23">
        <v>0</v>
      </c>
      <c r="BF197" s="21">
        <v>0</v>
      </c>
      <c r="BG197" s="22">
        <v>0</v>
      </c>
      <c r="BH197" s="22">
        <v>0</v>
      </c>
      <c r="BI197" s="22">
        <v>0</v>
      </c>
      <c r="BJ197" s="23">
        <v>0</v>
      </c>
      <c r="BK197" s="24">
        <f t="shared" si="22"/>
        <v>1193.3683489081898</v>
      </c>
    </row>
    <row r="198" spans="1:63" s="25" customFormat="1" ht="15">
      <c r="A198" s="20"/>
      <c r="B198" s="7" t="s">
        <v>254</v>
      </c>
      <c r="C198" s="21">
        <v>0</v>
      </c>
      <c r="D198" s="22">
        <v>0.5795242474329196</v>
      </c>
      <c r="E198" s="22">
        <v>0</v>
      </c>
      <c r="F198" s="22">
        <v>0</v>
      </c>
      <c r="G198" s="23">
        <v>0</v>
      </c>
      <c r="H198" s="21">
        <v>116.19680000000001</v>
      </c>
      <c r="I198" s="22">
        <v>478.0326969272333</v>
      </c>
      <c r="J198" s="22">
        <v>0.0197</v>
      </c>
      <c r="K198" s="22">
        <v>0</v>
      </c>
      <c r="L198" s="23">
        <v>1683.0339000000004</v>
      </c>
      <c r="M198" s="21">
        <v>0</v>
      </c>
      <c r="N198" s="22">
        <v>0</v>
      </c>
      <c r="O198" s="22">
        <v>0</v>
      </c>
      <c r="P198" s="22">
        <v>0</v>
      </c>
      <c r="Q198" s="23">
        <v>0</v>
      </c>
      <c r="R198" s="21">
        <v>52.128699999999995</v>
      </c>
      <c r="S198" s="22">
        <v>39.1584</v>
      </c>
      <c r="T198" s="22">
        <v>0</v>
      </c>
      <c r="U198" s="22">
        <v>0</v>
      </c>
      <c r="V198" s="23">
        <v>251.78779999999992</v>
      </c>
      <c r="W198" s="21">
        <v>0</v>
      </c>
      <c r="X198" s="22">
        <v>0</v>
      </c>
      <c r="Y198" s="22">
        <v>0</v>
      </c>
      <c r="Z198" s="22">
        <v>0</v>
      </c>
      <c r="AA198" s="23">
        <v>0</v>
      </c>
      <c r="AB198" s="21">
        <v>0</v>
      </c>
      <c r="AC198" s="22">
        <v>0</v>
      </c>
      <c r="AD198" s="22">
        <v>0</v>
      </c>
      <c r="AE198" s="22">
        <v>0</v>
      </c>
      <c r="AF198" s="23">
        <v>0</v>
      </c>
      <c r="AG198" s="21">
        <v>0</v>
      </c>
      <c r="AH198" s="22">
        <v>0</v>
      </c>
      <c r="AI198" s="22">
        <v>0</v>
      </c>
      <c r="AJ198" s="22">
        <v>0</v>
      </c>
      <c r="AK198" s="23">
        <v>0</v>
      </c>
      <c r="AL198" s="21">
        <v>0</v>
      </c>
      <c r="AM198" s="22">
        <v>0</v>
      </c>
      <c r="AN198" s="22">
        <v>0</v>
      </c>
      <c r="AO198" s="22">
        <v>0</v>
      </c>
      <c r="AP198" s="23">
        <v>0</v>
      </c>
      <c r="AQ198" s="21">
        <v>0</v>
      </c>
      <c r="AR198" s="22">
        <v>0</v>
      </c>
      <c r="AS198" s="22">
        <v>0</v>
      </c>
      <c r="AT198" s="22">
        <v>0</v>
      </c>
      <c r="AU198" s="23">
        <v>0</v>
      </c>
      <c r="AV198" s="21">
        <v>0</v>
      </c>
      <c r="AW198" s="22">
        <v>0</v>
      </c>
      <c r="AX198" s="22">
        <v>0</v>
      </c>
      <c r="AY198" s="22">
        <v>0</v>
      </c>
      <c r="AZ198" s="23">
        <v>0</v>
      </c>
      <c r="BA198" s="21">
        <v>0</v>
      </c>
      <c r="BB198" s="22">
        <v>0</v>
      </c>
      <c r="BC198" s="22">
        <v>0</v>
      </c>
      <c r="BD198" s="22">
        <v>0</v>
      </c>
      <c r="BE198" s="23">
        <v>0</v>
      </c>
      <c r="BF198" s="21">
        <v>0</v>
      </c>
      <c r="BG198" s="22">
        <v>0</v>
      </c>
      <c r="BH198" s="22">
        <v>0</v>
      </c>
      <c r="BI198" s="22">
        <v>0</v>
      </c>
      <c r="BJ198" s="23">
        <v>0</v>
      </c>
      <c r="BK198" s="24">
        <f t="shared" si="22"/>
        <v>2620.9375211746665</v>
      </c>
    </row>
    <row r="199" spans="1:63" s="25" customFormat="1" ht="15">
      <c r="A199" s="20"/>
      <c r="B199" s="7" t="s">
        <v>255</v>
      </c>
      <c r="C199" s="21">
        <v>0</v>
      </c>
      <c r="D199" s="22">
        <v>50.85975923081835</v>
      </c>
      <c r="E199" s="22">
        <v>0</v>
      </c>
      <c r="F199" s="22">
        <v>0</v>
      </c>
      <c r="G199" s="23">
        <v>0</v>
      </c>
      <c r="H199" s="21">
        <v>154.0649</v>
      </c>
      <c r="I199" s="22">
        <v>1368.247873760011</v>
      </c>
      <c r="J199" s="22">
        <v>0.719</v>
      </c>
      <c r="K199" s="22">
        <v>0</v>
      </c>
      <c r="L199" s="23">
        <v>883.5138999999998</v>
      </c>
      <c r="M199" s="21">
        <v>0</v>
      </c>
      <c r="N199" s="22">
        <v>0</v>
      </c>
      <c r="O199" s="22">
        <v>0</v>
      </c>
      <c r="P199" s="22">
        <v>0</v>
      </c>
      <c r="Q199" s="23">
        <v>0</v>
      </c>
      <c r="R199" s="21">
        <v>71.22660000000002</v>
      </c>
      <c r="S199" s="22">
        <v>56.086299999999994</v>
      </c>
      <c r="T199" s="22">
        <v>0</v>
      </c>
      <c r="U199" s="22">
        <v>0</v>
      </c>
      <c r="V199" s="23">
        <v>147.0654</v>
      </c>
      <c r="W199" s="21">
        <v>0</v>
      </c>
      <c r="X199" s="22">
        <v>0</v>
      </c>
      <c r="Y199" s="22">
        <v>0</v>
      </c>
      <c r="Z199" s="22">
        <v>0</v>
      </c>
      <c r="AA199" s="23">
        <v>0</v>
      </c>
      <c r="AB199" s="21">
        <v>0</v>
      </c>
      <c r="AC199" s="22">
        <v>0</v>
      </c>
      <c r="AD199" s="22">
        <v>0</v>
      </c>
      <c r="AE199" s="22">
        <v>0</v>
      </c>
      <c r="AF199" s="23">
        <v>0</v>
      </c>
      <c r="AG199" s="21">
        <v>0</v>
      </c>
      <c r="AH199" s="22">
        <v>0</v>
      </c>
      <c r="AI199" s="22">
        <v>0</v>
      </c>
      <c r="AJ199" s="22">
        <v>0</v>
      </c>
      <c r="AK199" s="23">
        <v>0</v>
      </c>
      <c r="AL199" s="21">
        <v>0</v>
      </c>
      <c r="AM199" s="22">
        <v>0</v>
      </c>
      <c r="AN199" s="22">
        <v>0</v>
      </c>
      <c r="AO199" s="22">
        <v>0</v>
      </c>
      <c r="AP199" s="23">
        <v>0</v>
      </c>
      <c r="AQ199" s="21">
        <v>0</v>
      </c>
      <c r="AR199" s="22">
        <v>0</v>
      </c>
      <c r="AS199" s="22">
        <v>0</v>
      </c>
      <c r="AT199" s="22">
        <v>0</v>
      </c>
      <c r="AU199" s="23">
        <v>0</v>
      </c>
      <c r="AV199" s="21">
        <v>0</v>
      </c>
      <c r="AW199" s="22">
        <v>0</v>
      </c>
      <c r="AX199" s="22">
        <v>0</v>
      </c>
      <c r="AY199" s="22">
        <v>0</v>
      </c>
      <c r="AZ199" s="23">
        <v>0</v>
      </c>
      <c r="BA199" s="21">
        <v>0</v>
      </c>
      <c r="BB199" s="22">
        <v>0</v>
      </c>
      <c r="BC199" s="22">
        <v>0</v>
      </c>
      <c r="BD199" s="22">
        <v>0</v>
      </c>
      <c r="BE199" s="23">
        <v>0</v>
      </c>
      <c r="BF199" s="21">
        <v>0</v>
      </c>
      <c r="BG199" s="22">
        <v>0</v>
      </c>
      <c r="BH199" s="22">
        <v>0</v>
      </c>
      <c r="BI199" s="22">
        <v>0</v>
      </c>
      <c r="BJ199" s="23">
        <v>0</v>
      </c>
      <c r="BK199" s="24">
        <f t="shared" si="22"/>
        <v>2731.7837329908293</v>
      </c>
    </row>
    <row r="200" spans="1:63" s="25" customFormat="1" ht="15">
      <c r="A200" s="20"/>
      <c r="B200" s="7" t="s">
        <v>256</v>
      </c>
      <c r="C200" s="21">
        <v>0</v>
      </c>
      <c r="D200" s="22">
        <v>0.33359646613951044</v>
      </c>
      <c r="E200" s="22">
        <v>0</v>
      </c>
      <c r="F200" s="22">
        <v>0</v>
      </c>
      <c r="G200" s="23">
        <v>0</v>
      </c>
      <c r="H200" s="21">
        <v>5.3288</v>
      </c>
      <c r="I200" s="22">
        <v>26.976957446563777</v>
      </c>
      <c r="J200" s="22">
        <v>0.0005</v>
      </c>
      <c r="K200" s="22">
        <v>0</v>
      </c>
      <c r="L200" s="23">
        <v>10.652900000000002</v>
      </c>
      <c r="M200" s="21">
        <v>0</v>
      </c>
      <c r="N200" s="22">
        <v>0</v>
      </c>
      <c r="O200" s="22">
        <v>0</v>
      </c>
      <c r="P200" s="22">
        <v>0</v>
      </c>
      <c r="Q200" s="23">
        <v>0</v>
      </c>
      <c r="R200" s="21">
        <v>2.4140000000000006</v>
      </c>
      <c r="S200" s="22">
        <v>0.08859999999999998</v>
      </c>
      <c r="T200" s="22">
        <v>0</v>
      </c>
      <c r="U200" s="22">
        <v>0</v>
      </c>
      <c r="V200" s="23">
        <v>1.6319000000000004</v>
      </c>
      <c r="W200" s="21">
        <v>0</v>
      </c>
      <c r="X200" s="22">
        <v>0</v>
      </c>
      <c r="Y200" s="22">
        <v>0</v>
      </c>
      <c r="Z200" s="22">
        <v>0</v>
      </c>
      <c r="AA200" s="23">
        <v>0</v>
      </c>
      <c r="AB200" s="21">
        <v>0</v>
      </c>
      <c r="AC200" s="22">
        <v>0</v>
      </c>
      <c r="AD200" s="22">
        <v>0</v>
      </c>
      <c r="AE200" s="22">
        <v>0</v>
      </c>
      <c r="AF200" s="23">
        <v>0</v>
      </c>
      <c r="AG200" s="21">
        <v>0</v>
      </c>
      <c r="AH200" s="22">
        <v>0</v>
      </c>
      <c r="AI200" s="22">
        <v>0</v>
      </c>
      <c r="AJ200" s="22">
        <v>0</v>
      </c>
      <c r="AK200" s="23">
        <v>0</v>
      </c>
      <c r="AL200" s="21">
        <v>0</v>
      </c>
      <c r="AM200" s="22">
        <v>0</v>
      </c>
      <c r="AN200" s="22">
        <v>0</v>
      </c>
      <c r="AO200" s="22">
        <v>0</v>
      </c>
      <c r="AP200" s="23">
        <v>0</v>
      </c>
      <c r="AQ200" s="21">
        <v>0</v>
      </c>
      <c r="AR200" s="22">
        <v>0</v>
      </c>
      <c r="AS200" s="22">
        <v>0</v>
      </c>
      <c r="AT200" s="22">
        <v>0</v>
      </c>
      <c r="AU200" s="23">
        <v>0</v>
      </c>
      <c r="AV200" s="21">
        <v>0</v>
      </c>
      <c r="AW200" s="22">
        <v>0</v>
      </c>
      <c r="AX200" s="22">
        <v>0</v>
      </c>
      <c r="AY200" s="22">
        <v>0</v>
      </c>
      <c r="AZ200" s="23">
        <v>0</v>
      </c>
      <c r="BA200" s="21">
        <v>0</v>
      </c>
      <c r="BB200" s="22">
        <v>0</v>
      </c>
      <c r="BC200" s="22">
        <v>0</v>
      </c>
      <c r="BD200" s="22">
        <v>0</v>
      </c>
      <c r="BE200" s="23">
        <v>0</v>
      </c>
      <c r="BF200" s="21">
        <v>0</v>
      </c>
      <c r="BG200" s="22">
        <v>0</v>
      </c>
      <c r="BH200" s="22">
        <v>0</v>
      </c>
      <c r="BI200" s="22">
        <v>0</v>
      </c>
      <c r="BJ200" s="23">
        <v>0</v>
      </c>
      <c r="BK200" s="24">
        <f t="shared" si="22"/>
        <v>47.42725391270329</v>
      </c>
    </row>
    <row r="201" spans="1:63" s="25" customFormat="1" ht="15">
      <c r="A201" s="20"/>
      <c r="B201" s="7" t="s">
        <v>241</v>
      </c>
      <c r="C201" s="21">
        <v>0</v>
      </c>
      <c r="D201" s="22">
        <v>22.62224791779743</v>
      </c>
      <c r="E201" s="22">
        <v>0</v>
      </c>
      <c r="F201" s="22">
        <v>0</v>
      </c>
      <c r="G201" s="23">
        <v>0</v>
      </c>
      <c r="H201" s="21">
        <v>6.172200000000002</v>
      </c>
      <c r="I201" s="22">
        <v>39.75597480964594</v>
      </c>
      <c r="J201" s="22">
        <v>0</v>
      </c>
      <c r="K201" s="22">
        <v>0</v>
      </c>
      <c r="L201" s="23">
        <v>90.34099999999998</v>
      </c>
      <c r="M201" s="21">
        <v>0</v>
      </c>
      <c r="N201" s="22">
        <v>0</v>
      </c>
      <c r="O201" s="22">
        <v>0</v>
      </c>
      <c r="P201" s="22">
        <v>0</v>
      </c>
      <c r="Q201" s="23">
        <v>0</v>
      </c>
      <c r="R201" s="21">
        <v>2.7915</v>
      </c>
      <c r="S201" s="22">
        <v>0.2686</v>
      </c>
      <c r="T201" s="22">
        <v>0</v>
      </c>
      <c r="U201" s="22">
        <v>0</v>
      </c>
      <c r="V201" s="23">
        <v>4.830699999999999</v>
      </c>
      <c r="W201" s="21">
        <v>0</v>
      </c>
      <c r="X201" s="22">
        <v>0</v>
      </c>
      <c r="Y201" s="22">
        <v>0</v>
      </c>
      <c r="Z201" s="22">
        <v>0</v>
      </c>
      <c r="AA201" s="23">
        <v>0</v>
      </c>
      <c r="AB201" s="21">
        <v>0</v>
      </c>
      <c r="AC201" s="22">
        <v>0</v>
      </c>
      <c r="AD201" s="22">
        <v>0</v>
      </c>
      <c r="AE201" s="22">
        <v>0</v>
      </c>
      <c r="AF201" s="23">
        <v>0</v>
      </c>
      <c r="AG201" s="21">
        <v>0</v>
      </c>
      <c r="AH201" s="22">
        <v>0</v>
      </c>
      <c r="AI201" s="22">
        <v>0</v>
      </c>
      <c r="AJ201" s="22">
        <v>0</v>
      </c>
      <c r="AK201" s="23">
        <v>0</v>
      </c>
      <c r="AL201" s="21">
        <v>0</v>
      </c>
      <c r="AM201" s="22">
        <v>0</v>
      </c>
      <c r="AN201" s="22">
        <v>0</v>
      </c>
      <c r="AO201" s="22">
        <v>0</v>
      </c>
      <c r="AP201" s="23">
        <v>0</v>
      </c>
      <c r="AQ201" s="21">
        <v>0</v>
      </c>
      <c r="AR201" s="22">
        <v>0</v>
      </c>
      <c r="AS201" s="22">
        <v>0</v>
      </c>
      <c r="AT201" s="22">
        <v>0</v>
      </c>
      <c r="AU201" s="23">
        <v>0</v>
      </c>
      <c r="AV201" s="21">
        <v>0</v>
      </c>
      <c r="AW201" s="22">
        <v>0</v>
      </c>
      <c r="AX201" s="22">
        <v>0</v>
      </c>
      <c r="AY201" s="22">
        <v>0</v>
      </c>
      <c r="AZ201" s="23">
        <v>0</v>
      </c>
      <c r="BA201" s="21">
        <v>0</v>
      </c>
      <c r="BB201" s="22">
        <v>0</v>
      </c>
      <c r="BC201" s="22">
        <v>0</v>
      </c>
      <c r="BD201" s="22">
        <v>0</v>
      </c>
      <c r="BE201" s="23">
        <v>0</v>
      </c>
      <c r="BF201" s="21">
        <v>0</v>
      </c>
      <c r="BG201" s="22">
        <v>0</v>
      </c>
      <c r="BH201" s="22">
        <v>0</v>
      </c>
      <c r="BI201" s="22">
        <v>0</v>
      </c>
      <c r="BJ201" s="23">
        <v>0</v>
      </c>
      <c r="BK201" s="24">
        <f t="shared" si="22"/>
        <v>166.78222272744335</v>
      </c>
    </row>
    <row r="202" spans="1:63" s="25" customFormat="1" ht="15">
      <c r="A202" s="20"/>
      <c r="B202" s="7" t="s">
        <v>257</v>
      </c>
      <c r="C202" s="21">
        <v>0</v>
      </c>
      <c r="D202" s="22">
        <v>0.3250825466633333</v>
      </c>
      <c r="E202" s="22">
        <v>0</v>
      </c>
      <c r="F202" s="22">
        <v>0</v>
      </c>
      <c r="G202" s="23">
        <v>0</v>
      </c>
      <c r="H202" s="21">
        <v>0.8881</v>
      </c>
      <c r="I202" s="22">
        <v>0.2697371132923351</v>
      </c>
      <c r="J202" s="22">
        <v>0</v>
      </c>
      <c r="K202" s="22">
        <v>0</v>
      </c>
      <c r="L202" s="23">
        <v>0.7047000000000001</v>
      </c>
      <c r="M202" s="21">
        <v>0</v>
      </c>
      <c r="N202" s="22">
        <v>0</v>
      </c>
      <c r="O202" s="22">
        <v>0</v>
      </c>
      <c r="P202" s="22">
        <v>0</v>
      </c>
      <c r="Q202" s="23">
        <v>0</v>
      </c>
      <c r="R202" s="21">
        <v>0.3832</v>
      </c>
      <c r="S202" s="22">
        <v>0.0019</v>
      </c>
      <c r="T202" s="22">
        <v>0</v>
      </c>
      <c r="U202" s="22">
        <v>0</v>
      </c>
      <c r="V202" s="23">
        <v>0.1211</v>
      </c>
      <c r="W202" s="21">
        <v>0</v>
      </c>
      <c r="X202" s="22">
        <v>0</v>
      </c>
      <c r="Y202" s="22">
        <v>0</v>
      </c>
      <c r="Z202" s="22">
        <v>0</v>
      </c>
      <c r="AA202" s="23">
        <v>0</v>
      </c>
      <c r="AB202" s="21">
        <v>0</v>
      </c>
      <c r="AC202" s="22">
        <v>0</v>
      </c>
      <c r="AD202" s="22">
        <v>0</v>
      </c>
      <c r="AE202" s="22">
        <v>0</v>
      </c>
      <c r="AF202" s="23">
        <v>0</v>
      </c>
      <c r="AG202" s="21">
        <v>0</v>
      </c>
      <c r="AH202" s="22">
        <v>0</v>
      </c>
      <c r="AI202" s="22">
        <v>0</v>
      </c>
      <c r="AJ202" s="22">
        <v>0</v>
      </c>
      <c r="AK202" s="23">
        <v>0</v>
      </c>
      <c r="AL202" s="21">
        <v>0</v>
      </c>
      <c r="AM202" s="22">
        <v>0</v>
      </c>
      <c r="AN202" s="22">
        <v>0</v>
      </c>
      <c r="AO202" s="22">
        <v>0</v>
      </c>
      <c r="AP202" s="23">
        <v>0</v>
      </c>
      <c r="AQ202" s="21">
        <v>0</v>
      </c>
      <c r="AR202" s="22">
        <v>0</v>
      </c>
      <c r="AS202" s="22">
        <v>0</v>
      </c>
      <c r="AT202" s="22">
        <v>0</v>
      </c>
      <c r="AU202" s="23">
        <v>0</v>
      </c>
      <c r="AV202" s="21">
        <v>0</v>
      </c>
      <c r="AW202" s="22">
        <v>0</v>
      </c>
      <c r="AX202" s="22">
        <v>0</v>
      </c>
      <c r="AY202" s="22">
        <v>0</v>
      </c>
      <c r="AZ202" s="23">
        <v>0</v>
      </c>
      <c r="BA202" s="21">
        <v>0</v>
      </c>
      <c r="BB202" s="22">
        <v>0</v>
      </c>
      <c r="BC202" s="22">
        <v>0</v>
      </c>
      <c r="BD202" s="22">
        <v>0</v>
      </c>
      <c r="BE202" s="23">
        <v>0</v>
      </c>
      <c r="BF202" s="21">
        <v>0</v>
      </c>
      <c r="BG202" s="22">
        <v>0</v>
      </c>
      <c r="BH202" s="22">
        <v>0</v>
      </c>
      <c r="BI202" s="22">
        <v>0</v>
      </c>
      <c r="BJ202" s="23">
        <v>0</v>
      </c>
      <c r="BK202" s="24">
        <f t="shared" si="22"/>
        <v>2.6938196599556687</v>
      </c>
    </row>
    <row r="203" spans="1:63" s="25" customFormat="1" ht="15">
      <c r="A203" s="20"/>
      <c r="B203" s="7" t="s">
        <v>271</v>
      </c>
      <c r="C203" s="21">
        <v>0</v>
      </c>
      <c r="D203" s="22">
        <v>1.3732539074116668</v>
      </c>
      <c r="E203" s="22">
        <v>0</v>
      </c>
      <c r="F203" s="22">
        <v>0</v>
      </c>
      <c r="G203" s="23">
        <v>0</v>
      </c>
      <c r="H203" s="21">
        <v>0.0281</v>
      </c>
      <c r="I203" s="22">
        <v>10.062500800676672</v>
      </c>
      <c r="J203" s="22">
        <v>0</v>
      </c>
      <c r="K203" s="22">
        <v>0</v>
      </c>
      <c r="L203" s="23">
        <v>0.1013</v>
      </c>
      <c r="M203" s="21">
        <v>0</v>
      </c>
      <c r="N203" s="22">
        <v>0</v>
      </c>
      <c r="O203" s="22">
        <v>0</v>
      </c>
      <c r="P203" s="22">
        <v>0</v>
      </c>
      <c r="Q203" s="23">
        <v>0</v>
      </c>
      <c r="R203" s="21">
        <v>0.010199999999999997</v>
      </c>
      <c r="S203" s="22">
        <v>0</v>
      </c>
      <c r="T203" s="22">
        <v>0</v>
      </c>
      <c r="U203" s="22">
        <v>0</v>
      </c>
      <c r="V203" s="23">
        <v>0</v>
      </c>
      <c r="W203" s="21">
        <v>0</v>
      </c>
      <c r="X203" s="22">
        <v>0</v>
      </c>
      <c r="Y203" s="22">
        <v>0</v>
      </c>
      <c r="Z203" s="22">
        <v>0</v>
      </c>
      <c r="AA203" s="23">
        <v>0</v>
      </c>
      <c r="AB203" s="21">
        <v>0</v>
      </c>
      <c r="AC203" s="22">
        <v>0</v>
      </c>
      <c r="AD203" s="22">
        <v>0</v>
      </c>
      <c r="AE203" s="22">
        <v>0</v>
      </c>
      <c r="AF203" s="23">
        <v>0</v>
      </c>
      <c r="AG203" s="21">
        <v>0</v>
      </c>
      <c r="AH203" s="22">
        <v>0</v>
      </c>
      <c r="AI203" s="22">
        <v>0</v>
      </c>
      <c r="AJ203" s="22">
        <v>0</v>
      </c>
      <c r="AK203" s="23">
        <v>0</v>
      </c>
      <c r="AL203" s="21">
        <v>0</v>
      </c>
      <c r="AM203" s="22">
        <v>0</v>
      </c>
      <c r="AN203" s="22">
        <v>0</v>
      </c>
      <c r="AO203" s="22">
        <v>0</v>
      </c>
      <c r="AP203" s="23">
        <v>0</v>
      </c>
      <c r="AQ203" s="21">
        <v>0</v>
      </c>
      <c r="AR203" s="22">
        <v>0</v>
      </c>
      <c r="AS203" s="22">
        <v>0</v>
      </c>
      <c r="AT203" s="22">
        <v>0</v>
      </c>
      <c r="AU203" s="23">
        <v>0</v>
      </c>
      <c r="AV203" s="21">
        <v>0</v>
      </c>
      <c r="AW203" s="22">
        <v>0</v>
      </c>
      <c r="AX203" s="22">
        <v>0</v>
      </c>
      <c r="AY203" s="22">
        <v>0</v>
      </c>
      <c r="AZ203" s="23">
        <v>0</v>
      </c>
      <c r="BA203" s="21">
        <v>0</v>
      </c>
      <c r="BB203" s="22">
        <v>0</v>
      </c>
      <c r="BC203" s="22">
        <v>0</v>
      </c>
      <c r="BD203" s="22">
        <v>0</v>
      </c>
      <c r="BE203" s="23">
        <v>0</v>
      </c>
      <c r="BF203" s="21">
        <v>0</v>
      </c>
      <c r="BG203" s="22">
        <v>0</v>
      </c>
      <c r="BH203" s="22">
        <v>0</v>
      </c>
      <c r="BI203" s="22">
        <v>0</v>
      </c>
      <c r="BJ203" s="23">
        <v>0</v>
      </c>
      <c r="BK203" s="24">
        <f t="shared" si="22"/>
        <v>11.575354708088337</v>
      </c>
    </row>
    <row r="204" spans="1:63" s="25" customFormat="1" ht="15">
      <c r="A204" s="20"/>
      <c r="B204" s="7" t="s">
        <v>244</v>
      </c>
      <c r="C204" s="21">
        <v>0</v>
      </c>
      <c r="D204" s="22">
        <v>0.38045899168738995</v>
      </c>
      <c r="E204" s="22">
        <v>0</v>
      </c>
      <c r="F204" s="22">
        <v>0</v>
      </c>
      <c r="G204" s="23">
        <v>0</v>
      </c>
      <c r="H204" s="21">
        <v>1.8595000000000004</v>
      </c>
      <c r="I204" s="22">
        <v>398.624304698581</v>
      </c>
      <c r="J204" s="22">
        <v>0</v>
      </c>
      <c r="K204" s="22">
        <v>0</v>
      </c>
      <c r="L204" s="23">
        <v>3.1799999999999997</v>
      </c>
      <c r="M204" s="21">
        <v>0</v>
      </c>
      <c r="N204" s="22">
        <v>0</v>
      </c>
      <c r="O204" s="22">
        <v>0</v>
      </c>
      <c r="P204" s="22">
        <v>0</v>
      </c>
      <c r="Q204" s="23">
        <v>0</v>
      </c>
      <c r="R204" s="21">
        <v>0.5688000000000002</v>
      </c>
      <c r="S204" s="22">
        <v>0.0352</v>
      </c>
      <c r="T204" s="22">
        <v>0</v>
      </c>
      <c r="U204" s="22">
        <v>0</v>
      </c>
      <c r="V204" s="23">
        <v>0.18869999999999998</v>
      </c>
      <c r="W204" s="21">
        <v>0</v>
      </c>
      <c r="X204" s="22">
        <v>0</v>
      </c>
      <c r="Y204" s="22">
        <v>0</v>
      </c>
      <c r="Z204" s="22">
        <v>0</v>
      </c>
      <c r="AA204" s="23">
        <v>0</v>
      </c>
      <c r="AB204" s="21">
        <v>0</v>
      </c>
      <c r="AC204" s="22">
        <v>0</v>
      </c>
      <c r="AD204" s="22">
        <v>0</v>
      </c>
      <c r="AE204" s="22">
        <v>0</v>
      </c>
      <c r="AF204" s="23">
        <v>0</v>
      </c>
      <c r="AG204" s="21">
        <v>0</v>
      </c>
      <c r="AH204" s="22">
        <v>0</v>
      </c>
      <c r="AI204" s="22">
        <v>0</v>
      </c>
      <c r="AJ204" s="22">
        <v>0</v>
      </c>
      <c r="AK204" s="23">
        <v>0</v>
      </c>
      <c r="AL204" s="21">
        <v>0</v>
      </c>
      <c r="AM204" s="22">
        <v>0</v>
      </c>
      <c r="AN204" s="22">
        <v>0</v>
      </c>
      <c r="AO204" s="22">
        <v>0</v>
      </c>
      <c r="AP204" s="23">
        <v>0</v>
      </c>
      <c r="AQ204" s="21">
        <v>0</v>
      </c>
      <c r="AR204" s="22">
        <v>0</v>
      </c>
      <c r="AS204" s="22">
        <v>0</v>
      </c>
      <c r="AT204" s="22">
        <v>0</v>
      </c>
      <c r="AU204" s="23">
        <v>0</v>
      </c>
      <c r="AV204" s="21">
        <v>0</v>
      </c>
      <c r="AW204" s="22">
        <v>0</v>
      </c>
      <c r="AX204" s="22">
        <v>0</v>
      </c>
      <c r="AY204" s="22">
        <v>0</v>
      </c>
      <c r="AZ204" s="23">
        <v>0</v>
      </c>
      <c r="BA204" s="21">
        <v>0</v>
      </c>
      <c r="BB204" s="22">
        <v>0</v>
      </c>
      <c r="BC204" s="22">
        <v>0</v>
      </c>
      <c r="BD204" s="22">
        <v>0</v>
      </c>
      <c r="BE204" s="23">
        <v>0</v>
      </c>
      <c r="BF204" s="21">
        <v>0</v>
      </c>
      <c r="BG204" s="22">
        <v>0</v>
      </c>
      <c r="BH204" s="22">
        <v>0</v>
      </c>
      <c r="BI204" s="22">
        <v>0</v>
      </c>
      <c r="BJ204" s="23">
        <v>0</v>
      </c>
      <c r="BK204" s="24">
        <f t="shared" si="22"/>
        <v>404.83696369026836</v>
      </c>
    </row>
    <row r="205" spans="1:63" s="30" customFormat="1" ht="15">
      <c r="A205" s="20"/>
      <c r="B205" s="8" t="s">
        <v>12</v>
      </c>
      <c r="C205" s="26">
        <f aca="true" t="shared" si="23" ref="C205:AH205">SUM(C187:C204)</f>
        <v>0</v>
      </c>
      <c r="D205" s="27">
        <f t="shared" si="23"/>
        <v>152.25561205611405</v>
      </c>
      <c r="E205" s="27">
        <f t="shared" si="23"/>
        <v>0</v>
      </c>
      <c r="F205" s="27">
        <f t="shared" si="23"/>
        <v>0</v>
      </c>
      <c r="G205" s="28">
        <f t="shared" si="23"/>
        <v>0</v>
      </c>
      <c r="H205" s="26">
        <f t="shared" si="23"/>
        <v>1145.7669</v>
      </c>
      <c r="I205" s="27">
        <f t="shared" si="23"/>
        <v>16874.555678019977</v>
      </c>
      <c r="J205" s="27">
        <f t="shared" si="23"/>
        <v>115.6583</v>
      </c>
      <c r="K205" s="27">
        <f t="shared" si="23"/>
        <v>0</v>
      </c>
      <c r="L205" s="28">
        <f t="shared" si="23"/>
        <v>3586.9204999999997</v>
      </c>
      <c r="M205" s="26">
        <f t="shared" si="23"/>
        <v>0</v>
      </c>
      <c r="N205" s="27">
        <f t="shared" si="23"/>
        <v>0</v>
      </c>
      <c r="O205" s="27">
        <f t="shared" si="23"/>
        <v>0</v>
      </c>
      <c r="P205" s="27">
        <f t="shared" si="23"/>
        <v>0</v>
      </c>
      <c r="Q205" s="28">
        <f t="shared" si="23"/>
        <v>0</v>
      </c>
      <c r="R205" s="26">
        <f t="shared" si="23"/>
        <v>562.5244</v>
      </c>
      <c r="S205" s="27">
        <f t="shared" si="23"/>
        <v>241.95902781744203</v>
      </c>
      <c r="T205" s="27">
        <f t="shared" si="23"/>
        <v>0.6606</v>
      </c>
      <c r="U205" s="27">
        <f t="shared" si="23"/>
        <v>0</v>
      </c>
      <c r="V205" s="28">
        <f t="shared" si="23"/>
        <v>592.5996999999999</v>
      </c>
      <c r="W205" s="26">
        <f t="shared" si="23"/>
        <v>0</v>
      </c>
      <c r="X205" s="27">
        <f t="shared" si="23"/>
        <v>0</v>
      </c>
      <c r="Y205" s="27">
        <f t="shared" si="23"/>
        <v>0</v>
      </c>
      <c r="Z205" s="27">
        <f t="shared" si="23"/>
        <v>0</v>
      </c>
      <c r="AA205" s="28">
        <f t="shared" si="23"/>
        <v>0</v>
      </c>
      <c r="AB205" s="26">
        <f t="shared" si="23"/>
        <v>0</v>
      </c>
      <c r="AC205" s="27">
        <f t="shared" si="23"/>
        <v>0</v>
      </c>
      <c r="AD205" s="27">
        <f t="shared" si="23"/>
        <v>0</v>
      </c>
      <c r="AE205" s="27">
        <f t="shared" si="23"/>
        <v>0</v>
      </c>
      <c r="AF205" s="28">
        <f t="shared" si="23"/>
        <v>0</v>
      </c>
      <c r="AG205" s="26">
        <f t="shared" si="23"/>
        <v>0</v>
      </c>
      <c r="AH205" s="27">
        <f t="shared" si="23"/>
        <v>0</v>
      </c>
      <c r="AI205" s="27">
        <f aca="true" t="shared" si="24" ref="AI205:BK205">SUM(AI187:AI204)</f>
        <v>0</v>
      </c>
      <c r="AJ205" s="27">
        <f t="shared" si="24"/>
        <v>0</v>
      </c>
      <c r="AK205" s="28">
        <f t="shared" si="24"/>
        <v>0</v>
      </c>
      <c r="AL205" s="26">
        <f t="shared" si="24"/>
        <v>0</v>
      </c>
      <c r="AM205" s="27">
        <f t="shared" si="24"/>
        <v>0</v>
      </c>
      <c r="AN205" s="27">
        <f t="shared" si="24"/>
        <v>0</v>
      </c>
      <c r="AO205" s="27">
        <f t="shared" si="24"/>
        <v>0</v>
      </c>
      <c r="AP205" s="28">
        <f t="shared" si="24"/>
        <v>0</v>
      </c>
      <c r="AQ205" s="26">
        <f t="shared" si="24"/>
        <v>0</v>
      </c>
      <c r="AR205" s="27">
        <f t="shared" si="24"/>
        <v>0</v>
      </c>
      <c r="AS205" s="27">
        <f t="shared" si="24"/>
        <v>0</v>
      </c>
      <c r="AT205" s="27">
        <f t="shared" si="24"/>
        <v>0</v>
      </c>
      <c r="AU205" s="28">
        <f t="shared" si="24"/>
        <v>0</v>
      </c>
      <c r="AV205" s="26">
        <f t="shared" si="24"/>
        <v>0</v>
      </c>
      <c r="AW205" s="27">
        <f t="shared" si="24"/>
        <v>0</v>
      </c>
      <c r="AX205" s="27">
        <f t="shared" si="24"/>
        <v>0</v>
      </c>
      <c r="AY205" s="27">
        <f t="shared" si="24"/>
        <v>0</v>
      </c>
      <c r="AZ205" s="28">
        <f t="shared" si="24"/>
        <v>0</v>
      </c>
      <c r="BA205" s="26">
        <f t="shared" si="24"/>
        <v>0</v>
      </c>
      <c r="BB205" s="27">
        <f t="shared" si="24"/>
        <v>0</v>
      </c>
      <c r="BC205" s="27">
        <f t="shared" si="24"/>
        <v>0</v>
      </c>
      <c r="BD205" s="27">
        <f t="shared" si="24"/>
        <v>0</v>
      </c>
      <c r="BE205" s="28">
        <f t="shared" si="24"/>
        <v>0</v>
      </c>
      <c r="BF205" s="26">
        <f t="shared" si="24"/>
        <v>0</v>
      </c>
      <c r="BG205" s="27">
        <f t="shared" si="24"/>
        <v>0</v>
      </c>
      <c r="BH205" s="27">
        <f t="shared" si="24"/>
        <v>0</v>
      </c>
      <c r="BI205" s="27">
        <f t="shared" si="24"/>
        <v>0</v>
      </c>
      <c r="BJ205" s="28">
        <f t="shared" si="24"/>
        <v>0</v>
      </c>
      <c r="BK205" s="28">
        <f t="shared" si="24"/>
        <v>23272.90071789353</v>
      </c>
    </row>
    <row r="206" spans="1:64" s="30" customFormat="1" ht="15">
      <c r="A206" s="20"/>
      <c r="B206" s="9" t="s">
        <v>23</v>
      </c>
      <c r="C206" s="26">
        <f aca="true" t="shared" si="25" ref="C206:AH206">C205+C185</f>
        <v>0</v>
      </c>
      <c r="D206" s="27">
        <f t="shared" si="25"/>
        <v>153.2234375866202</v>
      </c>
      <c r="E206" s="27">
        <f t="shared" si="25"/>
        <v>0</v>
      </c>
      <c r="F206" s="27">
        <f t="shared" si="25"/>
        <v>0</v>
      </c>
      <c r="G206" s="28">
        <f t="shared" si="25"/>
        <v>0</v>
      </c>
      <c r="H206" s="26">
        <f t="shared" si="25"/>
        <v>1568.8661000000002</v>
      </c>
      <c r="I206" s="27">
        <f t="shared" si="25"/>
        <v>18683.66053563372</v>
      </c>
      <c r="J206" s="27">
        <f t="shared" si="25"/>
        <v>118.5586</v>
      </c>
      <c r="K206" s="27">
        <f t="shared" si="25"/>
        <v>0</v>
      </c>
      <c r="L206" s="28">
        <f t="shared" si="25"/>
        <v>5883.7768</v>
      </c>
      <c r="M206" s="26">
        <f t="shared" si="25"/>
        <v>0</v>
      </c>
      <c r="N206" s="27">
        <f t="shared" si="25"/>
        <v>0</v>
      </c>
      <c r="O206" s="27">
        <f t="shared" si="25"/>
        <v>0</v>
      </c>
      <c r="P206" s="27">
        <f t="shared" si="25"/>
        <v>0</v>
      </c>
      <c r="Q206" s="28">
        <f t="shared" si="25"/>
        <v>0</v>
      </c>
      <c r="R206" s="26">
        <f t="shared" si="25"/>
        <v>744.7285</v>
      </c>
      <c r="S206" s="27">
        <f t="shared" si="25"/>
        <v>336.90682781744204</v>
      </c>
      <c r="T206" s="27">
        <f t="shared" si="25"/>
        <v>0.6663</v>
      </c>
      <c r="U206" s="27">
        <f t="shared" si="25"/>
        <v>0</v>
      </c>
      <c r="V206" s="28">
        <f t="shared" si="25"/>
        <v>957.3364000000001</v>
      </c>
      <c r="W206" s="26">
        <f t="shared" si="25"/>
        <v>0</v>
      </c>
      <c r="X206" s="27">
        <f t="shared" si="25"/>
        <v>0</v>
      </c>
      <c r="Y206" s="27">
        <f t="shared" si="25"/>
        <v>0</v>
      </c>
      <c r="Z206" s="27">
        <f t="shared" si="25"/>
        <v>0</v>
      </c>
      <c r="AA206" s="28">
        <f t="shared" si="25"/>
        <v>0</v>
      </c>
      <c r="AB206" s="26">
        <f t="shared" si="25"/>
        <v>0</v>
      </c>
      <c r="AC206" s="27">
        <f t="shared" si="25"/>
        <v>0</v>
      </c>
      <c r="AD206" s="27">
        <f t="shared" si="25"/>
        <v>0</v>
      </c>
      <c r="AE206" s="27">
        <f t="shared" si="25"/>
        <v>0</v>
      </c>
      <c r="AF206" s="28">
        <f t="shared" si="25"/>
        <v>0</v>
      </c>
      <c r="AG206" s="26">
        <f t="shared" si="25"/>
        <v>0</v>
      </c>
      <c r="AH206" s="27">
        <f t="shared" si="25"/>
        <v>0</v>
      </c>
      <c r="AI206" s="27">
        <f aca="true" t="shared" si="26" ref="AI206:BK206">AI205+AI185</f>
        <v>0</v>
      </c>
      <c r="AJ206" s="27">
        <f t="shared" si="26"/>
        <v>0</v>
      </c>
      <c r="AK206" s="28">
        <f t="shared" si="26"/>
        <v>0</v>
      </c>
      <c r="AL206" s="26">
        <f t="shared" si="26"/>
        <v>0</v>
      </c>
      <c r="AM206" s="27">
        <f t="shared" si="26"/>
        <v>0</v>
      </c>
      <c r="AN206" s="27">
        <f t="shared" si="26"/>
        <v>0</v>
      </c>
      <c r="AO206" s="27">
        <f t="shared" si="26"/>
        <v>0</v>
      </c>
      <c r="AP206" s="28">
        <f t="shared" si="26"/>
        <v>0</v>
      </c>
      <c r="AQ206" s="26">
        <f t="shared" si="26"/>
        <v>0</v>
      </c>
      <c r="AR206" s="27">
        <f t="shared" si="26"/>
        <v>0</v>
      </c>
      <c r="AS206" s="27">
        <f t="shared" si="26"/>
        <v>0</v>
      </c>
      <c r="AT206" s="27">
        <f t="shared" si="26"/>
        <v>0</v>
      </c>
      <c r="AU206" s="28">
        <f t="shared" si="26"/>
        <v>0</v>
      </c>
      <c r="AV206" s="26">
        <f t="shared" si="26"/>
        <v>0</v>
      </c>
      <c r="AW206" s="27">
        <f t="shared" si="26"/>
        <v>0</v>
      </c>
      <c r="AX206" s="27">
        <f t="shared" si="26"/>
        <v>0</v>
      </c>
      <c r="AY206" s="27">
        <f t="shared" si="26"/>
        <v>0</v>
      </c>
      <c r="AZ206" s="28">
        <f t="shared" si="26"/>
        <v>0</v>
      </c>
      <c r="BA206" s="26">
        <f t="shared" si="26"/>
        <v>0</v>
      </c>
      <c r="BB206" s="27">
        <f t="shared" si="26"/>
        <v>0</v>
      </c>
      <c r="BC206" s="27">
        <f t="shared" si="26"/>
        <v>0</v>
      </c>
      <c r="BD206" s="27">
        <f t="shared" si="26"/>
        <v>0</v>
      </c>
      <c r="BE206" s="28">
        <f t="shared" si="26"/>
        <v>0</v>
      </c>
      <c r="BF206" s="26">
        <f t="shared" si="26"/>
        <v>0</v>
      </c>
      <c r="BG206" s="27">
        <f t="shared" si="26"/>
        <v>0</v>
      </c>
      <c r="BH206" s="27">
        <f t="shared" si="26"/>
        <v>0</v>
      </c>
      <c r="BI206" s="27">
        <f t="shared" si="26"/>
        <v>0</v>
      </c>
      <c r="BJ206" s="28">
        <f t="shared" si="26"/>
        <v>0</v>
      </c>
      <c r="BK206" s="28">
        <f t="shared" si="26"/>
        <v>28447.72350103778</v>
      </c>
      <c r="BL206" s="44"/>
    </row>
    <row r="207" spans="1:63" s="25" customFormat="1" ht="15">
      <c r="A207" s="20"/>
      <c r="B207" s="9"/>
      <c r="C207" s="3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4"/>
    </row>
    <row r="208" spans="1:63" s="25" customFormat="1" ht="15">
      <c r="A208" s="20" t="s">
        <v>42</v>
      </c>
      <c r="B208" s="10" t="s">
        <v>43</v>
      </c>
      <c r="C208" s="3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4"/>
    </row>
    <row r="209" spans="1:63" s="25" customFormat="1" ht="15">
      <c r="A209" s="20" t="s">
        <v>7</v>
      </c>
      <c r="B209" s="14" t="s">
        <v>44</v>
      </c>
      <c r="C209" s="3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4"/>
    </row>
    <row r="210" spans="1:63" s="41" customFormat="1" ht="15">
      <c r="A210" s="37"/>
      <c r="B210" s="13" t="s">
        <v>33</v>
      </c>
      <c r="C210" s="38">
        <v>0</v>
      </c>
      <c r="D210" s="39">
        <v>0</v>
      </c>
      <c r="E210" s="39">
        <v>0</v>
      </c>
      <c r="F210" s="39">
        <v>0</v>
      </c>
      <c r="G210" s="40">
        <v>0</v>
      </c>
      <c r="H210" s="38">
        <v>0</v>
      </c>
      <c r="I210" s="39">
        <v>0</v>
      </c>
      <c r="J210" s="39">
        <v>0</v>
      </c>
      <c r="K210" s="39">
        <v>0</v>
      </c>
      <c r="L210" s="40">
        <v>0</v>
      </c>
      <c r="M210" s="38">
        <v>0</v>
      </c>
      <c r="N210" s="39">
        <v>0</v>
      </c>
      <c r="O210" s="39">
        <v>0</v>
      </c>
      <c r="P210" s="39">
        <v>0</v>
      </c>
      <c r="Q210" s="40">
        <v>0</v>
      </c>
      <c r="R210" s="38">
        <v>0</v>
      </c>
      <c r="S210" s="39">
        <v>0</v>
      </c>
      <c r="T210" s="39">
        <v>0</v>
      </c>
      <c r="U210" s="39">
        <v>0</v>
      </c>
      <c r="V210" s="40">
        <v>0</v>
      </c>
      <c r="W210" s="38">
        <v>0</v>
      </c>
      <c r="X210" s="39">
        <v>0</v>
      </c>
      <c r="Y210" s="39">
        <v>0</v>
      </c>
      <c r="Z210" s="39">
        <v>0</v>
      </c>
      <c r="AA210" s="40">
        <v>0</v>
      </c>
      <c r="AB210" s="38">
        <v>0</v>
      </c>
      <c r="AC210" s="39">
        <v>0</v>
      </c>
      <c r="AD210" s="39">
        <v>0</v>
      </c>
      <c r="AE210" s="39">
        <v>0</v>
      </c>
      <c r="AF210" s="40">
        <v>0</v>
      </c>
      <c r="AG210" s="38">
        <v>0</v>
      </c>
      <c r="AH210" s="39">
        <v>0</v>
      </c>
      <c r="AI210" s="39">
        <v>0</v>
      </c>
      <c r="AJ210" s="39">
        <v>0</v>
      </c>
      <c r="AK210" s="40">
        <v>0</v>
      </c>
      <c r="AL210" s="38">
        <v>0</v>
      </c>
      <c r="AM210" s="39">
        <v>0</v>
      </c>
      <c r="AN210" s="39">
        <v>0</v>
      </c>
      <c r="AO210" s="39">
        <v>0</v>
      </c>
      <c r="AP210" s="40">
        <v>0</v>
      </c>
      <c r="AQ210" s="38">
        <v>0</v>
      </c>
      <c r="AR210" s="39">
        <v>0</v>
      </c>
      <c r="AS210" s="39">
        <v>0</v>
      </c>
      <c r="AT210" s="39">
        <v>0</v>
      </c>
      <c r="AU210" s="40">
        <v>0</v>
      </c>
      <c r="AV210" s="38">
        <v>0</v>
      </c>
      <c r="AW210" s="39">
        <v>0</v>
      </c>
      <c r="AX210" s="39">
        <v>0</v>
      </c>
      <c r="AY210" s="39">
        <v>0</v>
      </c>
      <c r="AZ210" s="40">
        <v>0</v>
      </c>
      <c r="BA210" s="38">
        <v>0</v>
      </c>
      <c r="BB210" s="39">
        <v>0</v>
      </c>
      <c r="BC210" s="39">
        <v>0</v>
      </c>
      <c r="BD210" s="39">
        <v>0</v>
      </c>
      <c r="BE210" s="40">
        <v>0</v>
      </c>
      <c r="BF210" s="38">
        <v>0</v>
      </c>
      <c r="BG210" s="39">
        <v>0</v>
      </c>
      <c r="BH210" s="39">
        <v>0</v>
      </c>
      <c r="BI210" s="39">
        <v>0</v>
      </c>
      <c r="BJ210" s="40">
        <v>0</v>
      </c>
      <c r="BK210" s="38">
        <v>0</v>
      </c>
    </row>
    <row r="211" spans="1:63" s="30" customFormat="1" ht="15">
      <c r="A211" s="20"/>
      <c r="B211" s="9" t="s">
        <v>27</v>
      </c>
      <c r="C211" s="26">
        <v>0</v>
      </c>
      <c r="D211" s="27">
        <v>0</v>
      </c>
      <c r="E211" s="27">
        <v>0</v>
      </c>
      <c r="F211" s="27">
        <v>0</v>
      </c>
      <c r="G211" s="28">
        <v>0</v>
      </c>
      <c r="H211" s="26">
        <v>0</v>
      </c>
      <c r="I211" s="27">
        <v>0</v>
      </c>
      <c r="J211" s="27">
        <v>0</v>
      </c>
      <c r="K211" s="27">
        <v>0</v>
      </c>
      <c r="L211" s="28">
        <v>0</v>
      </c>
      <c r="M211" s="26">
        <v>0</v>
      </c>
      <c r="N211" s="27">
        <v>0</v>
      </c>
      <c r="O211" s="27">
        <v>0</v>
      </c>
      <c r="P211" s="27">
        <v>0</v>
      </c>
      <c r="Q211" s="28">
        <v>0</v>
      </c>
      <c r="R211" s="26">
        <v>0</v>
      </c>
      <c r="S211" s="27">
        <v>0</v>
      </c>
      <c r="T211" s="27">
        <v>0</v>
      </c>
      <c r="U211" s="27">
        <v>0</v>
      </c>
      <c r="V211" s="28">
        <v>0</v>
      </c>
      <c r="W211" s="26">
        <v>0</v>
      </c>
      <c r="X211" s="27">
        <v>0</v>
      </c>
      <c r="Y211" s="27">
        <v>0</v>
      </c>
      <c r="Z211" s="27">
        <v>0</v>
      </c>
      <c r="AA211" s="28">
        <v>0</v>
      </c>
      <c r="AB211" s="26">
        <v>0</v>
      </c>
      <c r="AC211" s="27">
        <v>0</v>
      </c>
      <c r="AD211" s="27">
        <v>0</v>
      </c>
      <c r="AE211" s="27">
        <v>0</v>
      </c>
      <c r="AF211" s="28">
        <v>0</v>
      </c>
      <c r="AG211" s="26">
        <v>0</v>
      </c>
      <c r="AH211" s="27">
        <v>0</v>
      </c>
      <c r="AI211" s="27">
        <v>0</v>
      </c>
      <c r="AJ211" s="27">
        <v>0</v>
      </c>
      <c r="AK211" s="28">
        <v>0</v>
      </c>
      <c r="AL211" s="26">
        <v>0</v>
      </c>
      <c r="AM211" s="27">
        <v>0</v>
      </c>
      <c r="AN211" s="27">
        <v>0</v>
      </c>
      <c r="AO211" s="27">
        <v>0</v>
      </c>
      <c r="AP211" s="28">
        <v>0</v>
      </c>
      <c r="AQ211" s="26">
        <v>0</v>
      </c>
      <c r="AR211" s="27">
        <v>0</v>
      </c>
      <c r="AS211" s="27">
        <v>0</v>
      </c>
      <c r="AT211" s="27">
        <v>0</v>
      </c>
      <c r="AU211" s="28">
        <v>0</v>
      </c>
      <c r="AV211" s="26">
        <v>0</v>
      </c>
      <c r="AW211" s="27">
        <v>0</v>
      </c>
      <c r="AX211" s="27">
        <v>0</v>
      </c>
      <c r="AY211" s="27">
        <v>0</v>
      </c>
      <c r="AZ211" s="28">
        <v>0</v>
      </c>
      <c r="BA211" s="26">
        <v>0</v>
      </c>
      <c r="BB211" s="27">
        <v>0</v>
      </c>
      <c r="BC211" s="27">
        <v>0</v>
      </c>
      <c r="BD211" s="27">
        <v>0</v>
      </c>
      <c r="BE211" s="28">
        <v>0</v>
      </c>
      <c r="BF211" s="26">
        <v>0</v>
      </c>
      <c r="BG211" s="27">
        <v>0</v>
      </c>
      <c r="BH211" s="27">
        <v>0</v>
      </c>
      <c r="BI211" s="27">
        <v>0</v>
      </c>
      <c r="BJ211" s="28">
        <v>0</v>
      </c>
      <c r="BK211" s="29">
        <v>0</v>
      </c>
    </row>
    <row r="212" spans="1:64" s="25" customFormat="1" ht="12" customHeight="1">
      <c r="A212" s="20"/>
      <c r="B212" s="11"/>
      <c r="C212" s="3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4"/>
      <c r="BL212" s="35"/>
    </row>
    <row r="213" spans="1:64" s="30" customFormat="1" ht="15">
      <c r="A213" s="20"/>
      <c r="B213" s="42" t="s">
        <v>45</v>
      </c>
      <c r="C213" s="43">
        <f aca="true" t="shared" si="27" ref="C213:AH213">C211+C206+C180+C174+C138</f>
        <v>0</v>
      </c>
      <c r="D213" s="43">
        <f t="shared" si="27"/>
        <v>2035.586452898387</v>
      </c>
      <c r="E213" s="43">
        <f t="shared" si="27"/>
        <v>0</v>
      </c>
      <c r="F213" s="43">
        <f t="shared" si="27"/>
        <v>0</v>
      </c>
      <c r="G213" s="43">
        <f t="shared" si="27"/>
        <v>0</v>
      </c>
      <c r="H213" s="43">
        <f t="shared" si="27"/>
        <v>5197.521034141168</v>
      </c>
      <c r="I213" s="43">
        <f t="shared" si="27"/>
        <v>70962.26936202045</v>
      </c>
      <c r="J213" s="43">
        <f t="shared" si="27"/>
        <v>3203.4161978966667</v>
      </c>
      <c r="K213" s="43">
        <f t="shared" si="27"/>
        <v>260.08075277476667</v>
      </c>
      <c r="L213" s="43">
        <f t="shared" si="27"/>
        <v>13098.567757266988</v>
      </c>
      <c r="M213" s="43">
        <f t="shared" si="27"/>
        <v>0</v>
      </c>
      <c r="N213" s="43">
        <f t="shared" si="27"/>
        <v>0</v>
      </c>
      <c r="O213" s="43">
        <f t="shared" si="27"/>
        <v>0</v>
      </c>
      <c r="P213" s="43">
        <f t="shared" si="27"/>
        <v>0</v>
      </c>
      <c r="Q213" s="43">
        <f t="shared" si="27"/>
        <v>0</v>
      </c>
      <c r="R213" s="43">
        <f t="shared" si="27"/>
        <v>2650.0980757287666</v>
      </c>
      <c r="S213" s="43">
        <f t="shared" si="27"/>
        <v>3494.988907015442</v>
      </c>
      <c r="T213" s="43">
        <f t="shared" si="27"/>
        <v>1431.181275551167</v>
      </c>
      <c r="U213" s="43">
        <f t="shared" si="27"/>
        <v>0</v>
      </c>
      <c r="V213" s="43">
        <f t="shared" si="27"/>
        <v>2356.1841178185</v>
      </c>
      <c r="W213" s="43">
        <f t="shared" si="27"/>
        <v>0</v>
      </c>
      <c r="X213" s="43">
        <f t="shared" si="27"/>
        <v>0</v>
      </c>
      <c r="Y213" s="43">
        <f t="shared" si="27"/>
        <v>0</v>
      </c>
      <c r="Z213" s="43">
        <f t="shared" si="27"/>
        <v>0</v>
      </c>
      <c r="AA213" s="43">
        <f t="shared" si="27"/>
        <v>0</v>
      </c>
      <c r="AB213" s="43">
        <f t="shared" si="27"/>
        <v>794.5292778280665</v>
      </c>
      <c r="AC213" s="43">
        <f t="shared" si="27"/>
        <v>84.56336161893333</v>
      </c>
      <c r="AD213" s="43">
        <f t="shared" si="27"/>
        <v>0</v>
      </c>
      <c r="AE213" s="43">
        <f t="shared" si="27"/>
        <v>0</v>
      </c>
      <c r="AF213" s="43">
        <f t="shared" si="27"/>
        <v>743.1443904405955</v>
      </c>
      <c r="AG213" s="43">
        <f t="shared" si="27"/>
        <v>0</v>
      </c>
      <c r="AH213" s="43">
        <f t="shared" si="27"/>
        <v>0</v>
      </c>
      <c r="AI213" s="43">
        <f aca="true" t="shared" si="28" ref="AI213:BK213">AI211+AI206+AI180+AI174+AI138</f>
        <v>0</v>
      </c>
      <c r="AJ213" s="43">
        <f t="shared" si="28"/>
        <v>0</v>
      </c>
      <c r="AK213" s="43">
        <f t="shared" si="28"/>
        <v>0</v>
      </c>
      <c r="AL213" s="43">
        <f t="shared" si="28"/>
        <v>184.61921614653338</v>
      </c>
      <c r="AM213" s="43">
        <f t="shared" si="28"/>
        <v>5.194331308000001</v>
      </c>
      <c r="AN213" s="43">
        <f t="shared" si="28"/>
        <v>0.11439866666666668</v>
      </c>
      <c r="AO213" s="43">
        <f t="shared" si="28"/>
        <v>0</v>
      </c>
      <c r="AP213" s="43">
        <f t="shared" si="28"/>
        <v>75.47322639946665</v>
      </c>
      <c r="AQ213" s="43">
        <f t="shared" si="28"/>
        <v>0</v>
      </c>
      <c r="AR213" s="43">
        <f t="shared" si="28"/>
        <v>4.231837965833335</v>
      </c>
      <c r="AS213" s="43">
        <f t="shared" si="28"/>
        <v>0</v>
      </c>
      <c r="AT213" s="43">
        <f t="shared" si="28"/>
        <v>0</v>
      </c>
      <c r="AU213" s="43">
        <f t="shared" si="28"/>
        <v>0</v>
      </c>
      <c r="AV213" s="43">
        <f t="shared" si="28"/>
        <v>26382.567420088562</v>
      </c>
      <c r="AW213" s="43">
        <f t="shared" si="28"/>
        <v>16156.848510292111</v>
      </c>
      <c r="AX213" s="43">
        <f t="shared" si="28"/>
        <v>176.74551033659998</v>
      </c>
      <c r="AY213" s="43">
        <f t="shared" si="28"/>
        <v>0.02307302386666667</v>
      </c>
      <c r="AZ213" s="43">
        <f t="shared" si="28"/>
        <v>23942.099458627403</v>
      </c>
      <c r="BA213" s="43">
        <f t="shared" si="28"/>
        <v>0</v>
      </c>
      <c r="BB213" s="43">
        <f t="shared" si="28"/>
        <v>4.238779681999999</v>
      </c>
      <c r="BC213" s="43">
        <f t="shared" si="28"/>
        <v>0</v>
      </c>
      <c r="BD213" s="43">
        <f t="shared" si="28"/>
        <v>0</v>
      </c>
      <c r="BE213" s="43">
        <f t="shared" si="28"/>
        <v>0</v>
      </c>
      <c r="BF213" s="43">
        <f t="shared" si="28"/>
        <v>16810.833512901998</v>
      </c>
      <c r="BG213" s="43">
        <f t="shared" si="28"/>
        <v>2393.0162705195</v>
      </c>
      <c r="BH213" s="43">
        <f t="shared" si="28"/>
        <v>575.0368299706666</v>
      </c>
      <c r="BI213" s="43">
        <f t="shared" si="28"/>
        <v>0</v>
      </c>
      <c r="BJ213" s="43">
        <f t="shared" si="28"/>
        <v>6296.893804588333</v>
      </c>
      <c r="BK213" s="29">
        <f t="shared" si="28"/>
        <v>199320.06714351743</v>
      </c>
      <c r="BL213" s="44"/>
    </row>
    <row r="214" spans="1:64" s="25" customFormat="1" ht="15">
      <c r="A214" s="20"/>
      <c r="B214" s="9"/>
      <c r="C214" s="21"/>
      <c r="D214" s="22"/>
      <c r="E214" s="22"/>
      <c r="F214" s="22"/>
      <c r="G214" s="23"/>
      <c r="H214" s="21"/>
      <c r="I214" s="22"/>
      <c r="J214" s="22"/>
      <c r="K214" s="22"/>
      <c r="L214" s="23"/>
      <c r="M214" s="21"/>
      <c r="N214" s="22"/>
      <c r="O214" s="22"/>
      <c r="P214" s="22"/>
      <c r="Q214" s="23"/>
      <c r="R214" s="21"/>
      <c r="S214" s="22"/>
      <c r="T214" s="22"/>
      <c r="U214" s="22"/>
      <c r="V214" s="23"/>
      <c r="W214" s="21"/>
      <c r="X214" s="22"/>
      <c r="Y214" s="22"/>
      <c r="Z214" s="22"/>
      <c r="AA214" s="23"/>
      <c r="AB214" s="21"/>
      <c r="AC214" s="22"/>
      <c r="AD214" s="22"/>
      <c r="AE214" s="22"/>
      <c r="AF214" s="23"/>
      <c r="AG214" s="21"/>
      <c r="AH214" s="22"/>
      <c r="AI214" s="22"/>
      <c r="AJ214" s="22"/>
      <c r="AK214" s="23"/>
      <c r="AL214" s="21"/>
      <c r="AM214" s="22"/>
      <c r="AN214" s="22"/>
      <c r="AO214" s="22"/>
      <c r="AP214" s="23"/>
      <c r="AQ214" s="21"/>
      <c r="AR214" s="22"/>
      <c r="AS214" s="22"/>
      <c r="AT214" s="22"/>
      <c r="AU214" s="23"/>
      <c r="AV214" s="21"/>
      <c r="AW214" s="22"/>
      <c r="AX214" s="22"/>
      <c r="AY214" s="22"/>
      <c r="AZ214" s="23"/>
      <c r="BA214" s="21"/>
      <c r="BB214" s="22"/>
      <c r="BC214" s="22"/>
      <c r="BD214" s="22"/>
      <c r="BE214" s="23"/>
      <c r="BF214" s="21"/>
      <c r="BG214" s="22"/>
      <c r="BH214" s="22"/>
      <c r="BI214" s="22"/>
      <c r="BJ214" s="23"/>
      <c r="BK214" s="24"/>
      <c r="BL214" s="35"/>
    </row>
    <row r="215" spans="1:65" s="25" customFormat="1" ht="15">
      <c r="A215" s="20" t="s">
        <v>28</v>
      </c>
      <c r="B215" s="8" t="s">
        <v>29</v>
      </c>
      <c r="C215" s="21"/>
      <c r="D215" s="22"/>
      <c r="E215" s="22"/>
      <c r="F215" s="22"/>
      <c r="G215" s="23"/>
      <c r="H215" s="21"/>
      <c r="I215" s="22"/>
      <c r="J215" s="22"/>
      <c r="K215" s="22"/>
      <c r="L215" s="23"/>
      <c r="M215" s="21"/>
      <c r="N215" s="22"/>
      <c r="O215" s="22"/>
      <c r="P215" s="22"/>
      <c r="Q215" s="23"/>
      <c r="R215" s="21"/>
      <c r="S215" s="22"/>
      <c r="T215" s="22"/>
      <c r="U215" s="22"/>
      <c r="V215" s="23"/>
      <c r="W215" s="21"/>
      <c r="X215" s="22"/>
      <c r="Y215" s="22"/>
      <c r="Z215" s="22"/>
      <c r="AA215" s="23"/>
      <c r="AB215" s="21"/>
      <c r="AC215" s="22"/>
      <c r="AD215" s="22"/>
      <c r="AE215" s="22"/>
      <c r="AF215" s="23"/>
      <c r="AG215" s="21"/>
      <c r="AH215" s="22"/>
      <c r="AI215" s="22"/>
      <c r="AJ215" s="22"/>
      <c r="AK215" s="23"/>
      <c r="AL215" s="21"/>
      <c r="AM215" s="22"/>
      <c r="AN215" s="22"/>
      <c r="AO215" s="22"/>
      <c r="AP215" s="23"/>
      <c r="AQ215" s="21"/>
      <c r="AR215" s="22"/>
      <c r="AS215" s="22"/>
      <c r="AT215" s="22"/>
      <c r="AU215" s="23"/>
      <c r="AV215" s="21"/>
      <c r="AW215" s="22"/>
      <c r="AX215" s="22"/>
      <c r="AY215" s="22"/>
      <c r="AZ215" s="23"/>
      <c r="BA215" s="21"/>
      <c r="BB215" s="22"/>
      <c r="BC215" s="22"/>
      <c r="BD215" s="22"/>
      <c r="BE215" s="23"/>
      <c r="BF215" s="21"/>
      <c r="BG215" s="22"/>
      <c r="BH215" s="22"/>
      <c r="BI215" s="22"/>
      <c r="BJ215" s="23"/>
      <c r="BK215" s="24"/>
      <c r="BL215" s="35"/>
      <c r="BM215" s="63"/>
    </row>
    <row r="216" spans="1:64" s="25" customFormat="1" ht="15">
      <c r="A216" s="20"/>
      <c r="B216" s="7" t="s">
        <v>232</v>
      </c>
      <c r="C216" s="21">
        <v>0</v>
      </c>
      <c r="D216" s="22">
        <v>10.264849625100002</v>
      </c>
      <c r="E216" s="22">
        <v>0</v>
      </c>
      <c r="F216" s="22">
        <v>0</v>
      </c>
      <c r="G216" s="23">
        <v>0</v>
      </c>
      <c r="H216" s="21">
        <v>61.01063998516667</v>
      </c>
      <c r="I216" s="22">
        <v>7.573464771800001</v>
      </c>
      <c r="J216" s="22">
        <v>0</v>
      </c>
      <c r="K216" s="22">
        <v>0</v>
      </c>
      <c r="L216" s="23">
        <v>95.6568785454</v>
      </c>
      <c r="M216" s="21">
        <v>0</v>
      </c>
      <c r="N216" s="22">
        <v>0</v>
      </c>
      <c r="O216" s="22">
        <v>0</v>
      </c>
      <c r="P216" s="22">
        <v>0</v>
      </c>
      <c r="Q216" s="23">
        <v>0</v>
      </c>
      <c r="R216" s="21">
        <v>34.17233893149999</v>
      </c>
      <c r="S216" s="22">
        <v>0.7839722706666669</v>
      </c>
      <c r="T216" s="22">
        <v>0</v>
      </c>
      <c r="U216" s="22">
        <v>0</v>
      </c>
      <c r="V216" s="23">
        <v>5.6403820576333334</v>
      </c>
      <c r="W216" s="21">
        <v>0</v>
      </c>
      <c r="X216" s="22">
        <v>0</v>
      </c>
      <c r="Y216" s="22">
        <v>0</v>
      </c>
      <c r="Z216" s="22">
        <v>0</v>
      </c>
      <c r="AA216" s="23">
        <v>0</v>
      </c>
      <c r="AB216" s="21">
        <v>6.405360307333334</v>
      </c>
      <c r="AC216" s="22">
        <v>0.12883759363333336</v>
      </c>
      <c r="AD216" s="22">
        <v>0</v>
      </c>
      <c r="AE216" s="22">
        <v>0</v>
      </c>
      <c r="AF216" s="23">
        <v>5.036406395833334</v>
      </c>
      <c r="AG216" s="21">
        <v>0</v>
      </c>
      <c r="AH216" s="22">
        <v>0</v>
      </c>
      <c r="AI216" s="22">
        <v>0</v>
      </c>
      <c r="AJ216" s="22">
        <v>0</v>
      </c>
      <c r="AK216" s="23">
        <v>0</v>
      </c>
      <c r="AL216" s="21">
        <v>1.7165057640999997</v>
      </c>
      <c r="AM216" s="22">
        <v>0.020474443566666663</v>
      </c>
      <c r="AN216" s="22">
        <v>0</v>
      </c>
      <c r="AO216" s="22">
        <v>0</v>
      </c>
      <c r="AP216" s="23">
        <v>0.13036739833333333</v>
      </c>
      <c r="AQ216" s="21">
        <v>0</v>
      </c>
      <c r="AR216" s="22">
        <v>0</v>
      </c>
      <c r="AS216" s="22">
        <v>0</v>
      </c>
      <c r="AT216" s="22">
        <v>0</v>
      </c>
      <c r="AU216" s="23">
        <v>0</v>
      </c>
      <c r="AV216" s="21">
        <v>405.1849221676668</v>
      </c>
      <c r="AW216" s="22">
        <v>84.20655260663477</v>
      </c>
      <c r="AX216" s="22">
        <v>0.0534455103</v>
      </c>
      <c r="AY216" s="22">
        <v>0</v>
      </c>
      <c r="AZ216" s="23">
        <v>302.22701883663336</v>
      </c>
      <c r="BA216" s="21">
        <v>0</v>
      </c>
      <c r="BB216" s="22">
        <v>0</v>
      </c>
      <c r="BC216" s="22">
        <v>0</v>
      </c>
      <c r="BD216" s="22">
        <v>0</v>
      </c>
      <c r="BE216" s="23">
        <v>0</v>
      </c>
      <c r="BF216" s="21">
        <v>212.77950327130006</v>
      </c>
      <c r="BG216" s="22">
        <v>6.040860601533333</v>
      </c>
      <c r="BH216" s="22">
        <v>0</v>
      </c>
      <c r="BI216" s="22">
        <v>0</v>
      </c>
      <c r="BJ216" s="23">
        <v>23.001024182466665</v>
      </c>
      <c r="BK216" s="24">
        <f>SUM(C216:BJ216)</f>
        <v>1262.0338052666013</v>
      </c>
      <c r="BL216" s="35"/>
    </row>
    <row r="217" spans="1:63" s="25" customFormat="1" ht="15">
      <c r="A217" s="20"/>
      <c r="B217" s="7" t="s">
        <v>233</v>
      </c>
      <c r="C217" s="21">
        <v>0</v>
      </c>
      <c r="D217" s="22">
        <v>0.4968996666666667</v>
      </c>
      <c r="E217" s="22">
        <v>0</v>
      </c>
      <c r="F217" s="22">
        <v>0</v>
      </c>
      <c r="G217" s="23">
        <v>0</v>
      </c>
      <c r="H217" s="21">
        <v>3.3666744261333337</v>
      </c>
      <c r="I217" s="22">
        <v>14.325775002333332</v>
      </c>
      <c r="J217" s="22">
        <v>0</v>
      </c>
      <c r="K217" s="22">
        <v>0</v>
      </c>
      <c r="L217" s="23">
        <v>29.517279001933336</v>
      </c>
      <c r="M217" s="21">
        <v>0</v>
      </c>
      <c r="N217" s="22">
        <v>0</v>
      </c>
      <c r="O217" s="22">
        <v>0</v>
      </c>
      <c r="P217" s="22">
        <v>0</v>
      </c>
      <c r="Q217" s="23">
        <v>0</v>
      </c>
      <c r="R217" s="21">
        <v>1.0993536756333333</v>
      </c>
      <c r="S217" s="22">
        <v>0.1484701798</v>
      </c>
      <c r="T217" s="22">
        <v>0</v>
      </c>
      <c r="U217" s="22">
        <v>0</v>
      </c>
      <c r="V217" s="23">
        <v>0.5688823433000001</v>
      </c>
      <c r="W217" s="21">
        <v>0</v>
      </c>
      <c r="X217" s="22">
        <v>0</v>
      </c>
      <c r="Y217" s="22">
        <v>0</v>
      </c>
      <c r="Z217" s="22">
        <v>0</v>
      </c>
      <c r="AA217" s="23">
        <v>0</v>
      </c>
      <c r="AB217" s="21">
        <v>0.09149416066666664</v>
      </c>
      <c r="AC217" s="22">
        <v>0</v>
      </c>
      <c r="AD217" s="22">
        <v>0</v>
      </c>
      <c r="AE217" s="22">
        <v>0</v>
      </c>
      <c r="AF217" s="23">
        <v>0.04838435913333333</v>
      </c>
      <c r="AG217" s="21">
        <v>0</v>
      </c>
      <c r="AH217" s="22">
        <v>0</v>
      </c>
      <c r="AI217" s="22">
        <v>0</v>
      </c>
      <c r="AJ217" s="22">
        <v>0</v>
      </c>
      <c r="AK217" s="23">
        <v>0</v>
      </c>
      <c r="AL217" s="21">
        <v>0.018662791066666667</v>
      </c>
      <c r="AM217" s="22">
        <v>0</v>
      </c>
      <c r="AN217" s="22">
        <v>0</v>
      </c>
      <c r="AO217" s="22">
        <v>0</v>
      </c>
      <c r="AP217" s="23">
        <v>0.0014844594999999998</v>
      </c>
      <c r="AQ217" s="21">
        <v>0</v>
      </c>
      <c r="AR217" s="22">
        <v>0</v>
      </c>
      <c r="AS217" s="22">
        <v>0</v>
      </c>
      <c r="AT217" s="22">
        <v>0</v>
      </c>
      <c r="AU217" s="23">
        <v>0</v>
      </c>
      <c r="AV217" s="21">
        <v>3.1788253963999993</v>
      </c>
      <c r="AW217" s="22">
        <v>0.9240254393370126</v>
      </c>
      <c r="AX217" s="22">
        <v>0</v>
      </c>
      <c r="AY217" s="22">
        <v>0</v>
      </c>
      <c r="AZ217" s="23">
        <v>6.692991654266667</v>
      </c>
      <c r="BA217" s="21">
        <v>0</v>
      </c>
      <c r="BB217" s="22">
        <v>0</v>
      </c>
      <c r="BC217" s="22">
        <v>0</v>
      </c>
      <c r="BD217" s="22">
        <v>0</v>
      </c>
      <c r="BE217" s="23">
        <v>0</v>
      </c>
      <c r="BF217" s="21">
        <v>1.3798174751999999</v>
      </c>
      <c r="BG217" s="22">
        <v>2.6143364472</v>
      </c>
      <c r="BH217" s="22">
        <v>0</v>
      </c>
      <c r="BI217" s="22">
        <v>0</v>
      </c>
      <c r="BJ217" s="23">
        <v>1.6196552516666667</v>
      </c>
      <c r="BK217" s="24">
        <f>SUM(C217:BJ217)</f>
        <v>66.09301173023702</v>
      </c>
    </row>
    <row r="218" spans="1:63" s="30" customFormat="1" ht="15">
      <c r="A218" s="20"/>
      <c r="B218" s="8" t="s">
        <v>27</v>
      </c>
      <c r="C218" s="26">
        <f>SUM(C216:C217)</f>
        <v>0</v>
      </c>
      <c r="D218" s="26">
        <f aca="true" t="shared" si="29" ref="D218:BJ218">SUM(D216:D217)</f>
        <v>10.761749291766668</v>
      </c>
      <c r="E218" s="26">
        <f t="shared" si="29"/>
        <v>0</v>
      </c>
      <c r="F218" s="26">
        <f t="shared" si="29"/>
        <v>0</v>
      </c>
      <c r="G218" s="26">
        <f t="shared" si="29"/>
        <v>0</v>
      </c>
      <c r="H218" s="26">
        <f t="shared" si="29"/>
        <v>64.3773144113</v>
      </c>
      <c r="I218" s="26">
        <f t="shared" si="29"/>
        <v>21.899239774133335</v>
      </c>
      <c r="J218" s="26">
        <f t="shared" si="29"/>
        <v>0</v>
      </c>
      <c r="K218" s="26">
        <f t="shared" si="29"/>
        <v>0</v>
      </c>
      <c r="L218" s="26">
        <f t="shared" si="29"/>
        <v>125.17415754733334</v>
      </c>
      <c r="M218" s="26">
        <f t="shared" si="29"/>
        <v>0</v>
      </c>
      <c r="N218" s="26">
        <f t="shared" si="29"/>
        <v>0</v>
      </c>
      <c r="O218" s="26">
        <f t="shared" si="29"/>
        <v>0</v>
      </c>
      <c r="P218" s="26">
        <f t="shared" si="29"/>
        <v>0</v>
      </c>
      <c r="Q218" s="26">
        <f t="shared" si="29"/>
        <v>0</v>
      </c>
      <c r="R218" s="26">
        <f t="shared" si="29"/>
        <v>35.271692607133325</v>
      </c>
      <c r="S218" s="26">
        <f t="shared" si="29"/>
        <v>0.9324424504666669</v>
      </c>
      <c r="T218" s="26">
        <f t="shared" si="29"/>
        <v>0</v>
      </c>
      <c r="U218" s="26">
        <f t="shared" si="29"/>
        <v>0</v>
      </c>
      <c r="V218" s="26">
        <f t="shared" si="29"/>
        <v>6.209264400933334</v>
      </c>
      <c r="W218" s="26">
        <f t="shared" si="29"/>
        <v>0</v>
      </c>
      <c r="X218" s="26">
        <f t="shared" si="29"/>
        <v>0</v>
      </c>
      <c r="Y218" s="26">
        <f t="shared" si="29"/>
        <v>0</v>
      </c>
      <c r="Z218" s="26">
        <f t="shared" si="29"/>
        <v>0</v>
      </c>
      <c r="AA218" s="26">
        <f t="shared" si="29"/>
        <v>0</v>
      </c>
      <c r="AB218" s="26">
        <f t="shared" si="29"/>
        <v>6.496854468</v>
      </c>
      <c r="AC218" s="26">
        <f t="shared" si="29"/>
        <v>0.12883759363333336</v>
      </c>
      <c r="AD218" s="26">
        <f t="shared" si="29"/>
        <v>0</v>
      </c>
      <c r="AE218" s="26">
        <f t="shared" si="29"/>
        <v>0</v>
      </c>
      <c r="AF218" s="26">
        <f t="shared" si="29"/>
        <v>5.084790754966667</v>
      </c>
      <c r="AG218" s="26">
        <f t="shared" si="29"/>
        <v>0</v>
      </c>
      <c r="AH218" s="26">
        <f t="shared" si="29"/>
        <v>0</v>
      </c>
      <c r="AI218" s="26">
        <f t="shared" si="29"/>
        <v>0</v>
      </c>
      <c r="AJ218" s="26">
        <f t="shared" si="29"/>
        <v>0</v>
      </c>
      <c r="AK218" s="26">
        <f t="shared" si="29"/>
        <v>0</v>
      </c>
      <c r="AL218" s="26">
        <f t="shared" si="29"/>
        <v>1.7351685551666662</v>
      </c>
      <c r="AM218" s="26">
        <f t="shared" si="29"/>
        <v>0.020474443566666663</v>
      </c>
      <c r="AN218" s="26">
        <f t="shared" si="29"/>
        <v>0</v>
      </c>
      <c r="AO218" s="26">
        <f t="shared" si="29"/>
        <v>0</v>
      </c>
      <c r="AP218" s="26">
        <f t="shared" si="29"/>
        <v>0.13185185783333334</v>
      </c>
      <c r="AQ218" s="26">
        <f t="shared" si="29"/>
        <v>0</v>
      </c>
      <c r="AR218" s="26">
        <f t="shared" si="29"/>
        <v>0</v>
      </c>
      <c r="AS218" s="26">
        <f t="shared" si="29"/>
        <v>0</v>
      </c>
      <c r="AT218" s="26">
        <f t="shared" si="29"/>
        <v>0</v>
      </c>
      <c r="AU218" s="26">
        <f t="shared" si="29"/>
        <v>0</v>
      </c>
      <c r="AV218" s="26">
        <f t="shared" si="29"/>
        <v>408.3637475640668</v>
      </c>
      <c r="AW218" s="26">
        <f t="shared" si="29"/>
        <v>85.13057804597179</v>
      </c>
      <c r="AX218" s="26">
        <f t="shared" si="29"/>
        <v>0.0534455103</v>
      </c>
      <c r="AY218" s="26">
        <f t="shared" si="29"/>
        <v>0</v>
      </c>
      <c r="AZ218" s="26">
        <f t="shared" si="29"/>
        <v>308.92001049090004</v>
      </c>
      <c r="BA218" s="26">
        <f t="shared" si="29"/>
        <v>0</v>
      </c>
      <c r="BB218" s="26">
        <f t="shared" si="29"/>
        <v>0</v>
      </c>
      <c r="BC218" s="26">
        <f t="shared" si="29"/>
        <v>0</v>
      </c>
      <c r="BD218" s="26">
        <f t="shared" si="29"/>
        <v>0</v>
      </c>
      <c r="BE218" s="26">
        <f t="shared" si="29"/>
        <v>0</v>
      </c>
      <c r="BF218" s="26">
        <f t="shared" si="29"/>
        <v>214.15932074650007</v>
      </c>
      <c r="BG218" s="26">
        <f t="shared" si="29"/>
        <v>8.655197048733333</v>
      </c>
      <c r="BH218" s="26">
        <f t="shared" si="29"/>
        <v>0</v>
      </c>
      <c r="BI218" s="26">
        <f t="shared" si="29"/>
        <v>0</v>
      </c>
      <c r="BJ218" s="26">
        <f t="shared" si="29"/>
        <v>24.620679434133333</v>
      </c>
      <c r="BK218" s="28">
        <f>SUM(BK216:BK217)</f>
        <v>1328.1268169968384</v>
      </c>
    </row>
    <row r="219" spans="3:63" ht="15"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45"/>
      <c r="BK219" s="31"/>
    </row>
    <row r="220" spans="1:63" ht="15">
      <c r="A220" s="64" t="s">
        <v>260</v>
      </c>
      <c r="B220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Q220" s="19"/>
      <c r="Y220" s="19"/>
      <c r="AA220" s="19"/>
      <c r="AK220" s="19"/>
      <c r="AU220" s="19"/>
      <c r="BE220" s="19"/>
      <c r="BK220" s="31"/>
    </row>
    <row r="221" spans="1:63" s="19" customFormat="1" ht="15">
      <c r="A221" s="64" t="s">
        <v>261</v>
      </c>
      <c r="B221" s="66"/>
      <c r="C221" s="66"/>
      <c r="D221" s="66"/>
      <c r="E221" s="66"/>
      <c r="F221" s="66"/>
      <c r="G221" s="66"/>
      <c r="H221" s="66"/>
      <c r="I221" s="66"/>
      <c r="J221" s="66"/>
      <c r="K221" s="67" t="s">
        <v>262</v>
      </c>
      <c r="L221"/>
      <c r="M221"/>
      <c r="N221"/>
      <c r="BK221" s="45"/>
    </row>
    <row r="222" spans="1:14" ht="1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4" t="s">
        <v>263</v>
      </c>
      <c r="L222"/>
      <c r="M222"/>
      <c r="N222"/>
    </row>
    <row r="223" spans="1:14" ht="15">
      <c r="A223" s="64" t="s">
        <v>264</v>
      </c>
      <c r="B223" s="66"/>
      <c r="C223" s="66"/>
      <c r="D223" s="66"/>
      <c r="E223" s="66"/>
      <c r="F223" s="66"/>
      <c r="G223" s="66"/>
      <c r="H223" s="66"/>
      <c r="I223" s="66"/>
      <c r="J223" s="66"/>
      <c r="K223" s="64" t="s">
        <v>265</v>
      </c>
      <c r="L223"/>
      <c r="M223"/>
      <c r="N223"/>
    </row>
    <row r="224" spans="1:14" ht="15">
      <c r="A224" s="64" t="s">
        <v>266</v>
      </c>
      <c r="B224" s="66"/>
      <c r="C224" s="66"/>
      <c r="D224" s="66"/>
      <c r="E224" s="66"/>
      <c r="F224" s="66"/>
      <c r="G224" s="66"/>
      <c r="H224" s="66"/>
      <c r="I224" s="66"/>
      <c r="J224" s="66"/>
      <c r="K224" s="64" t="s">
        <v>267</v>
      </c>
      <c r="L224"/>
      <c r="M224"/>
      <c r="N224"/>
    </row>
    <row r="225" spans="1:14" ht="15">
      <c r="A225"/>
      <c r="B225" s="66"/>
      <c r="C225" s="66"/>
      <c r="D225" s="66"/>
      <c r="E225" s="66"/>
      <c r="F225" s="66"/>
      <c r="G225" s="66"/>
      <c r="H225" s="66"/>
      <c r="I225" s="66"/>
      <c r="J225" s="66"/>
      <c r="K225" s="64" t="s">
        <v>268</v>
      </c>
      <c r="L225"/>
      <c r="M225"/>
      <c r="N225"/>
    </row>
    <row r="226" spans="1:62" ht="15">
      <c r="A226"/>
      <c r="B226"/>
      <c r="C226"/>
      <c r="D226"/>
      <c r="E226"/>
      <c r="F226"/>
      <c r="G226"/>
      <c r="H226"/>
      <c r="I226"/>
      <c r="J226"/>
      <c r="K226" s="64" t="s">
        <v>269</v>
      </c>
      <c r="L226"/>
      <c r="M226"/>
      <c r="N226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</row>
    <row r="227" spans="1:62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AP227" s="19"/>
      <c r="BJ227" s="19"/>
    </row>
    <row r="228" spans="1:62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BJ228" s="19"/>
    </row>
    <row r="229" spans="1:62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BJ229" s="61"/>
    </row>
    <row r="230" spans="1:62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BJ230" s="62"/>
    </row>
  </sheetData>
  <sheetProtection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1" t="s">
        <v>259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2" ht="15">
      <c r="B3" s="91" t="s">
        <v>234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0">
      <c r="B4" s="46" t="s">
        <v>0</v>
      </c>
      <c r="C4" s="46" t="s">
        <v>52</v>
      </c>
      <c r="D4" s="46" t="s">
        <v>53</v>
      </c>
      <c r="E4" s="46" t="s">
        <v>54</v>
      </c>
      <c r="F4" s="46" t="s">
        <v>21</v>
      </c>
      <c r="G4" s="46" t="s">
        <v>25</v>
      </c>
      <c r="H4" s="46" t="s">
        <v>43</v>
      </c>
      <c r="I4" s="46" t="s">
        <v>55</v>
      </c>
      <c r="J4" s="46" t="s">
        <v>56</v>
      </c>
      <c r="K4" s="46" t="s">
        <v>57</v>
      </c>
      <c r="L4" s="46" t="s">
        <v>58</v>
      </c>
    </row>
    <row r="5" spans="2:12" ht="15">
      <c r="B5" s="47">
        <v>1</v>
      </c>
      <c r="C5" s="48" t="s">
        <v>59</v>
      </c>
      <c r="D5" s="49">
        <v>0.07478684873333336</v>
      </c>
      <c r="E5" s="49">
        <v>0.2712983195666666</v>
      </c>
      <c r="F5" s="49">
        <v>4.067406375066667</v>
      </c>
      <c r="G5" s="49">
        <v>0.1250131334333333</v>
      </c>
      <c r="H5" s="49">
        <v>0</v>
      </c>
      <c r="I5" s="50">
        <v>0</v>
      </c>
      <c r="J5" s="50">
        <v>0</v>
      </c>
      <c r="K5" s="50">
        <f>D5+E5+F5+G5+H5+I5+J5</f>
        <v>4.538504676800001</v>
      </c>
      <c r="L5" s="49">
        <v>0.0868455229</v>
      </c>
    </row>
    <row r="6" spans="2:12" ht="15">
      <c r="B6" s="47">
        <v>2</v>
      </c>
      <c r="C6" s="51" t="s">
        <v>60</v>
      </c>
      <c r="D6" s="49">
        <v>120.23207557110005</v>
      </c>
      <c r="E6" s="49">
        <v>293.8542628871665</v>
      </c>
      <c r="F6" s="49">
        <v>859.9377374830333</v>
      </c>
      <c r="G6" s="49">
        <v>111.66401352589999</v>
      </c>
      <c r="H6" s="49">
        <v>0</v>
      </c>
      <c r="I6" s="50">
        <v>29.954800000000002</v>
      </c>
      <c r="J6" s="50">
        <v>57.57480000000002</v>
      </c>
      <c r="K6" s="50">
        <f aca="true" t="shared" si="0" ref="K6:K41">D6+E6+F6+G6+H6+I6+J6</f>
        <v>1473.2176894671998</v>
      </c>
      <c r="L6" s="49">
        <v>13.849650117033333</v>
      </c>
    </row>
    <row r="7" spans="2:12" ht="15">
      <c r="B7" s="47">
        <v>3</v>
      </c>
      <c r="C7" s="48" t="s">
        <v>61</v>
      </c>
      <c r="D7" s="49">
        <v>0.22417866436666667</v>
      </c>
      <c r="E7" s="49">
        <v>1.8064153086999999</v>
      </c>
      <c r="F7" s="49">
        <v>8.596476924766666</v>
      </c>
      <c r="G7" s="49">
        <v>0.6529560891333334</v>
      </c>
      <c r="H7" s="49">
        <v>0</v>
      </c>
      <c r="I7" s="50">
        <v>0.2269</v>
      </c>
      <c r="J7" s="50">
        <v>0.1247</v>
      </c>
      <c r="K7" s="50">
        <f t="shared" si="0"/>
        <v>11.631626986966667</v>
      </c>
      <c r="L7" s="49">
        <v>0.3417807241333333</v>
      </c>
    </row>
    <row r="8" spans="2:12" ht="15">
      <c r="B8" s="47">
        <v>4</v>
      </c>
      <c r="C8" s="51" t="s">
        <v>62</v>
      </c>
      <c r="D8" s="49">
        <v>21.549157147900004</v>
      </c>
      <c r="E8" s="49">
        <v>230.99590714573338</v>
      </c>
      <c r="F8" s="49">
        <v>474.43006788839995</v>
      </c>
      <c r="G8" s="49">
        <v>32.42694815313333</v>
      </c>
      <c r="H8" s="49">
        <v>0</v>
      </c>
      <c r="I8" s="50">
        <v>6.765600000000001</v>
      </c>
      <c r="J8" s="50">
        <v>15.209200000000003</v>
      </c>
      <c r="K8" s="50">
        <f t="shared" si="0"/>
        <v>781.3768803351667</v>
      </c>
      <c r="L8" s="49">
        <v>9.5206363047</v>
      </c>
    </row>
    <row r="9" spans="2:12" ht="15">
      <c r="B9" s="47">
        <v>5</v>
      </c>
      <c r="C9" s="51" t="s">
        <v>63</v>
      </c>
      <c r="D9" s="49">
        <v>44.204612244500005</v>
      </c>
      <c r="E9" s="49">
        <v>144.64935866446677</v>
      </c>
      <c r="F9" s="49">
        <v>1212.9940555376008</v>
      </c>
      <c r="G9" s="49">
        <v>58.8622201794</v>
      </c>
      <c r="H9" s="49">
        <v>0</v>
      </c>
      <c r="I9" s="50">
        <v>25.3934</v>
      </c>
      <c r="J9" s="50">
        <v>58.57439999999998</v>
      </c>
      <c r="K9" s="50">
        <f t="shared" si="0"/>
        <v>1544.6780466259677</v>
      </c>
      <c r="L9" s="49">
        <v>41.28694962719999</v>
      </c>
    </row>
    <row r="10" spans="2:12" ht="15">
      <c r="B10" s="47">
        <v>6</v>
      </c>
      <c r="C10" s="51" t="s">
        <v>64</v>
      </c>
      <c r="D10" s="49">
        <v>26.491684045166657</v>
      </c>
      <c r="E10" s="49">
        <v>72.69569304263335</v>
      </c>
      <c r="F10" s="49">
        <v>402.26090324380016</v>
      </c>
      <c r="G10" s="49">
        <v>32.93777842836667</v>
      </c>
      <c r="H10" s="49">
        <v>0</v>
      </c>
      <c r="I10" s="50">
        <v>12.547899999999998</v>
      </c>
      <c r="J10" s="50">
        <v>21.3402</v>
      </c>
      <c r="K10" s="50">
        <f t="shared" si="0"/>
        <v>568.2741587599668</v>
      </c>
      <c r="L10" s="49">
        <v>6.048179318699999</v>
      </c>
    </row>
    <row r="11" spans="2:12" ht="15">
      <c r="B11" s="47">
        <v>7</v>
      </c>
      <c r="C11" s="51" t="s">
        <v>65</v>
      </c>
      <c r="D11" s="49">
        <v>246.01709877940007</v>
      </c>
      <c r="E11" s="49">
        <v>150.74695173583336</v>
      </c>
      <c r="F11" s="49">
        <v>675.5970091014335</v>
      </c>
      <c r="G11" s="49">
        <v>43.182328899466675</v>
      </c>
      <c r="H11" s="49">
        <v>0</v>
      </c>
      <c r="I11" s="50">
        <v>0</v>
      </c>
      <c r="J11" s="50">
        <v>0</v>
      </c>
      <c r="K11" s="50">
        <f t="shared" si="0"/>
        <v>1115.5433885161335</v>
      </c>
      <c r="L11" s="49">
        <v>9.78302134283333</v>
      </c>
    </row>
    <row r="12" spans="2:12" ht="15">
      <c r="B12" s="47">
        <v>8</v>
      </c>
      <c r="C12" s="48" t="s">
        <v>66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50">
        <v>0</v>
      </c>
      <c r="K12" s="50">
        <f t="shared" si="0"/>
        <v>0</v>
      </c>
      <c r="L12" s="49">
        <v>0</v>
      </c>
    </row>
    <row r="13" spans="2:12" ht="15">
      <c r="B13" s="47">
        <v>9</v>
      </c>
      <c r="C13" s="48" t="s">
        <v>67</v>
      </c>
      <c r="D13" s="49">
        <v>0</v>
      </c>
      <c r="E13" s="49">
        <v>0</v>
      </c>
      <c r="F13" s="49">
        <v>0.007908008266666666</v>
      </c>
      <c r="G13" s="49">
        <v>0</v>
      </c>
      <c r="H13" s="49">
        <v>0</v>
      </c>
      <c r="I13" s="50">
        <v>0</v>
      </c>
      <c r="J13" s="50">
        <v>0</v>
      </c>
      <c r="K13" s="50">
        <f t="shared" si="0"/>
        <v>0.007908008266666666</v>
      </c>
      <c r="L13" s="49">
        <v>0</v>
      </c>
    </row>
    <row r="14" spans="2:12" ht="15">
      <c r="B14" s="47">
        <v>10</v>
      </c>
      <c r="C14" s="51" t="s">
        <v>68</v>
      </c>
      <c r="D14" s="49">
        <v>272.6827800594666</v>
      </c>
      <c r="E14" s="49">
        <v>519.1030404321998</v>
      </c>
      <c r="F14" s="49">
        <v>653.8203871624999</v>
      </c>
      <c r="G14" s="49">
        <v>73.03810772273332</v>
      </c>
      <c r="H14" s="49">
        <v>0</v>
      </c>
      <c r="I14" s="50">
        <v>109.5664</v>
      </c>
      <c r="J14" s="50">
        <v>18.608900000000002</v>
      </c>
      <c r="K14" s="50">
        <f t="shared" si="0"/>
        <v>1646.8196153768993</v>
      </c>
      <c r="L14" s="49">
        <v>8.383259894966665</v>
      </c>
    </row>
    <row r="15" spans="2:12" ht="15">
      <c r="B15" s="47">
        <v>11</v>
      </c>
      <c r="C15" s="51" t="s">
        <v>69</v>
      </c>
      <c r="D15" s="49">
        <v>875.6932188987665</v>
      </c>
      <c r="E15" s="49">
        <v>3315.121090618</v>
      </c>
      <c r="F15" s="49">
        <v>8782.18561576799</v>
      </c>
      <c r="G15" s="49">
        <v>857.7550630382998</v>
      </c>
      <c r="H15" s="49">
        <v>0</v>
      </c>
      <c r="I15" s="50">
        <v>230.2888</v>
      </c>
      <c r="J15" s="50">
        <v>1039.0693999999994</v>
      </c>
      <c r="K15" s="50">
        <f t="shared" si="0"/>
        <v>15100.113188323056</v>
      </c>
      <c r="L15" s="49">
        <v>105.7503626468333</v>
      </c>
    </row>
    <row r="16" spans="2:12" ht="15">
      <c r="B16" s="47">
        <v>12</v>
      </c>
      <c r="C16" s="51" t="s">
        <v>70</v>
      </c>
      <c r="D16" s="49">
        <v>1279.2551779418332</v>
      </c>
      <c r="E16" s="49">
        <v>4520.129995920827</v>
      </c>
      <c r="F16" s="49">
        <v>2154.1184651321323</v>
      </c>
      <c r="G16" s="49">
        <v>99.49154746046669</v>
      </c>
      <c r="H16" s="49">
        <v>0</v>
      </c>
      <c r="I16" s="50">
        <v>87.039</v>
      </c>
      <c r="J16" s="50">
        <v>393.3961999999999</v>
      </c>
      <c r="K16" s="50">
        <f t="shared" si="0"/>
        <v>8533.430386455258</v>
      </c>
      <c r="L16" s="49">
        <v>42.13542146326666</v>
      </c>
    </row>
    <row r="17" spans="2:12" ht="15">
      <c r="B17" s="47">
        <v>13</v>
      </c>
      <c r="C17" s="51" t="s">
        <v>71</v>
      </c>
      <c r="D17" s="49">
        <v>10.086944888000003</v>
      </c>
      <c r="E17" s="49">
        <v>95.90890271409997</v>
      </c>
      <c r="F17" s="49">
        <v>314.9811298722001</v>
      </c>
      <c r="G17" s="49">
        <v>28.045472454500004</v>
      </c>
      <c r="H17" s="49">
        <v>0</v>
      </c>
      <c r="I17" s="50">
        <v>1.949</v>
      </c>
      <c r="J17" s="50">
        <v>9.580400000000003</v>
      </c>
      <c r="K17" s="50">
        <f t="shared" si="0"/>
        <v>460.55184992880004</v>
      </c>
      <c r="L17" s="49">
        <v>4.294858641233332</v>
      </c>
    </row>
    <row r="18" spans="2:12" ht="15">
      <c r="B18" s="47">
        <v>14</v>
      </c>
      <c r="C18" s="51" t="s">
        <v>72</v>
      </c>
      <c r="D18" s="49">
        <v>3.6586284431333334</v>
      </c>
      <c r="E18" s="49">
        <v>32.56163935069999</v>
      </c>
      <c r="F18" s="49">
        <v>218.77708039086667</v>
      </c>
      <c r="G18" s="49">
        <v>6.379623159766667</v>
      </c>
      <c r="H18" s="49">
        <v>0</v>
      </c>
      <c r="I18" s="50">
        <v>3.9493</v>
      </c>
      <c r="J18" s="50">
        <v>4.137800000000001</v>
      </c>
      <c r="K18" s="50">
        <f t="shared" si="0"/>
        <v>269.4640713444667</v>
      </c>
      <c r="L18" s="49">
        <v>3.376632468833334</v>
      </c>
    </row>
    <row r="19" spans="2:12" ht="15">
      <c r="B19" s="47">
        <v>15</v>
      </c>
      <c r="C19" s="51" t="s">
        <v>73</v>
      </c>
      <c r="D19" s="49">
        <v>65.62846965723331</v>
      </c>
      <c r="E19" s="49">
        <v>205.78472230136657</v>
      </c>
      <c r="F19" s="49">
        <v>1046.9413340400665</v>
      </c>
      <c r="G19" s="49">
        <v>92.17422967730002</v>
      </c>
      <c r="H19" s="49">
        <v>0</v>
      </c>
      <c r="I19" s="50">
        <v>1.3849</v>
      </c>
      <c r="J19" s="50">
        <v>27.907827817442</v>
      </c>
      <c r="K19" s="50">
        <f t="shared" si="0"/>
        <v>1439.8214834934083</v>
      </c>
      <c r="L19" s="49">
        <v>11.1195272145</v>
      </c>
    </row>
    <row r="20" spans="2:12" ht="15">
      <c r="B20" s="47">
        <v>16</v>
      </c>
      <c r="C20" s="51" t="s">
        <v>74</v>
      </c>
      <c r="D20" s="49">
        <v>1106.2537192082666</v>
      </c>
      <c r="E20" s="49">
        <v>2842.416994316866</v>
      </c>
      <c r="F20" s="49">
        <v>4515.9876243618</v>
      </c>
      <c r="G20" s="49">
        <v>201.4338937505333</v>
      </c>
      <c r="H20" s="49">
        <v>0</v>
      </c>
      <c r="I20" s="50">
        <v>263.56289999999996</v>
      </c>
      <c r="J20" s="50">
        <v>574.4538999999999</v>
      </c>
      <c r="K20" s="50">
        <f t="shared" si="0"/>
        <v>9504.109031637467</v>
      </c>
      <c r="L20" s="49">
        <v>92.8817508058</v>
      </c>
    </row>
    <row r="21" spans="2:12" ht="15">
      <c r="B21" s="47">
        <v>17</v>
      </c>
      <c r="C21" s="51" t="s">
        <v>75</v>
      </c>
      <c r="D21" s="49">
        <v>262.42973101786674</v>
      </c>
      <c r="E21" s="49">
        <v>361.2267812054335</v>
      </c>
      <c r="F21" s="49">
        <v>1275.0265785203328</v>
      </c>
      <c r="G21" s="49">
        <v>73.8268082431</v>
      </c>
      <c r="H21" s="49">
        <v>0</v>
      </c>
      <c r="I21" s="50">
        <v>55.5202</v>
      </c>
      <c r="J21" s="50">
        <v>75.28159999999997</v>
      </c>
      <c r="K21" s="50">
        <f t="shared" si="0"/>
        <v>2103.311698986733</v>
      </c>
      <c r="L21" s="49">
        <v>23.054392186833333</v>
      </c>
    </row>
    <row r="22" spans="2:12" ht="15">
      <c r="B22" s="47">
        <v>18</v>
      </c>
      <c r="C22" s="48" t="s">
        <v>96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0">
        <v>0</v>
      </c>
      <c r="K22" s="50">
        <f t="shared" si="0"/>
        <v>0</v>
      </c>
      <c r="L22" s="49">
        <v>0</v>
      </c>
    </row>
    <row r="23" spans="2:12" ht="15">
      <c r="B23" s="47">
        <v>19</v>
      </c>
      <c r="C23" s="51" t="s">
        <v>76</v>
      </c>
      <c r="D23" s="49">
        <v>283.46744141396675</v>
      </c>
      <c r="E23" s="49">
        <v>480.76217203373346</v>
      </c>
      <c r="F23" s="49">
        <v>1991.0523257600998</v>
      </c>
      <c r="G23" s="49">
        <v>140.62717555980004</v>
      </c>
      <c r="H23" s="49">
        <v>0</v>
      </c>
      <c r="I23" s="50">
        <v>35.2352</v>
      </c>
      <c r="J23" s="50">
        <v>110.43050000000004</v>
      </c>
      <c r="K23" s="50">
        <f t="shared" si="0"/>
        <v>3041.5748147676</v>
      </c>
      <c r="L23" s="49">
        <v>29.75926686853333</v>
      </c>
    </row>
    <row r="24" spans="2:12" ht="15">
      <c r="B24" s="47">
        <v>20</v>
      </c>
      <c r="C24" s="51" t="s">
        <v>77</v>
      </c>
      <c r="D24" s="49">
        <v>13730.122332336601</v>
      </c>
      <c r="E24" s="49">
        <v>32503.272404825922</v>
      </c>
      <c r="F24" s="49">
        <v>21251.18771634241</v>
      </c>
      <c r="G24" s="49">
        <v>1467.1739411132323</v>
      </c>
      <c r="H24" s="49">
        <v>0</v>
      </c>
      <c r="I24" s="50">
        <v>3144.1138831442504</v>
      </c>
      <c r="J24" s="50">
        <v>17646.57832812726</v>
      </c>
      <c r="K24" s="50">
        <f t="shared" si="0"/>
        <v>89742.44860588967</v>
      </c>
      <c r="L24" s="49">
        <v>360.16911385307174</v>
      </c>
    </row>
    <row r="25" spans="2:12" ht="15">
      <c r="B25" s="47">
        <v>21</v>
      </c>
      <c r="C25" s="48" t="s">
        <v>78</v>
      </c>
      <c r="D25" s="49">
        <v>1.213266525566667</v>
      </c>
      <c r="E25" s="49">
        <v>1.6544667487666664</v>
      </c>
      <c r="F25" s="49">
        <v>17.646822697366666</v>
      </c>
      <c r="G25" s="49">
        <v>0.3280990818333333</v>
      </c>
      <c r="H25" s="49">
        <v>0</v>
      </c>
      <c r="I25" s="50">
        <v>0.17099999999999999</v>
      </c>
      <c r="J25" s="50">
        <v>0.6761999999999999</v>
      </c>
      <c r="K25" s="50">
        <f t="shared" si="0"/>
        <v>21.689855053533332</v>
      </c>
      <c r="L25" s="49">
        <v>0.1458259917666667</v>
      </c>
    </row>
    <row r="26" spans="2:12" ht="15">
      <c r="B26" s="47">
        <v>22</v>
      </c>
      <c r="C26" s="51" t="s">
        <v>79</v>
      </c>
      <c r="D26" s="49">
        <v>1.3425545102666667</v>
      </c>
      <c r="E26" s="49">
        <v>31.420563724933334</v>
      </c>
      <c r="F26" s="49">
        <v>74.33892428236662</v>
      </c>
      <c r="G26" s="49">
        <v>6.111802545333334</v>
      </c>
      <c r="H26" s="49">
        <v>0</v>
      </c>
      <c r="I26" s="50">
        <v>0.4169</v>
      </c>
      <c r="J26" s="50">
        <v>1.1763999999999997</v>
      </c>
      <c r="K26" s="50">
        <f t="shared" si="0"/>
        <v>114.80714506289995</v>
      </c>
      <c r="L26" s="49">
        <v>0.8139352512</v>
      </c>
    </row>
    <row r="27" spans="2:12" ht="15">
      <c r="B27" s="47">
        <v>23</v>
      </c>
      <c r="C27" s="48" t="s">
        <v>80</v>
      </c>
      <c r="D27" s="49">
        <v>0.0011045891</v>
      </c>
      <c r="E27" s="49">
        <v>0.010217163366666665</v>
      </c>
      <c r="F27" s="49">
        <v>0.11245499083333332</v>
      </c>
      <c r="G27" s="49">
        <v>0.0006717347666666666</v>
      </c>
      <c r="H27" s="49">
        <v>0</v>
      </c>
      <c r="I27" s="50">
        <v>0.0419</v>
      </c>
      <c r="J27" s="50">
        <v>0.0712</v>
      </c>
      <c r="K27" s="50">
        <f t="shared" si="0"/>
        <v>0.23754847806666668</v>
      </c>
      <c r="L27" s="49">
        <v>0.00017173126666666672</v>
      </c>
    </row>
    <row r="28" spans="2:12" ht="15">
      <c r="B28" s="47">
        <v>24</v>
      </c>
      <c r="C28" s="48" t="s">
        <v>81</v>
      </c>
      <c r="D28" s="49">
        <v>0.6187118534333333</v>
      </c>
      <c r="E28" s="49">
        <v>3.7169265944333336</v>
      </c>
      <c r="F28" s="49">
        <v>29.594207589599993</v>
      </c>
      <c r="G28" s="49">
        <v>1.5523320641000002</v>
      </c>
      <c r="H28" s="49">
        <v>0</v>
      </c>
      <c r="I28" s="50">
        <v>0.22909999999999997</v>
      </c>
      <c r="J28" s="50">
        <v>0.6764999999999999</v>
      </c>
      <c r="K28" s="50">
        <f t="shared" si="0"/>
        <v>36.38777810156666</v>
      </c>
      <c r="L28" s="49">
        <v>0.14873720343333333</v>
      </c>
    </row>
    <row r="29" spans="2:12" ht="15">
      <c r="B29" s="47">
        <v>25</v>
      </c>
      <c r="C29" s="51" t="s">
        <v>82</v>
      </c>
      <c r="D29" s="49">
        <v>4044.942018085533</v>
      </c>
      <c r="E29" s="49">
        <v>4299.898587575829</v>
      </c>
      <c r="F29" s="49">
        <v>5338.717198184498</v>
      </c>
      <c r="G29" s="49">
        <v>219.68842888793333</v>
      </c>
      <c r="H29" s="49">
        <v>0</v>
      </c>
      <c r="I29" s="50">
        <v>247.7165</v>
      </c>
      <c r="J29" s="50">
        <v>1309.760249648874</v>
      </c>
      <c r="K29" s="50">
        <f t="shared" si="0"/>
        <v>15460.722982382667</v>
      </c>
      <c r="L29" s="49">
        <v>102.10150944169996</v>
      </c>
    </row>
    <row r="30" spans="2:12" ht="15">
      <c r="B30" s="47">
        <v>26</v>
      </c>
      <c r="C30" s="51" t="s">
        <v>83</v>
      </c>
      <c r="D30" s="49">
        <v>123.78072335456667</v>
      </c>
      <c r="E30" s="49">
        <v>621.4090529535006</v>
      </c>
      <c r="F30" s="49">
        <v>1098.7624320327</v>
      </c>
      <c r="G30" s="49">
        <v>87.95402060366668</v>
      </c>
      <c r="H30" s="49">
        <v>0</v>
      </c>
      <c r="I30" s="50">
        <v>9.103200000000001</v>
      </c>
      <c r="J30" s="50">
        <v>63.17289999999997</v>
      </c>
      <c r="K30" s="50">
        <f t="shared" si="0"/>
        <v>2004.1823289444342</v>
      </c>
      <c r="L30" s="49">
        <v>13.32153431686667</v>
      </c>
    </row>
    <row r="31" spans="2:12" ht="15">
      <c r="B31" s="47">
        <v>27</v>
      </c>
      <c r="C31" s="51" t="s">
        <v>22</v>
      </c>
      <c r="D31" s="49">
        <v>1.7489231267333332</v>
      </c>
      <c r="E31" s="49">
        <v>33.522206560899996</v>
      </c>
      <c r="F31" s="49">
        <v>150.55469569166664</v>
      </c>
      <c r="G31" s="49">
        <v>14.111391348033333</v>
      </c>
      <c r="H31" s="49">
        <v>0</v>
      </c>
      <c r="I31" s="50">
        <v>109.01670000000001</v>
      </c>
      <c r="J31" s="50">
        <v>274.9636</v>
      </c>
      <c r="K31" s="50">
        <f t="shared" si="0"/>
        <v>583.9175167273333</v>
      </c>
      <c r="L31" s="49">
        <v>2.3905515328333333</v>
      </c>
    </row>
    <row r="32" spans="2:12" ht="15">
      <c r="B32" s="47">
        <v>28</v>
      </c>
      <c r="C32" s="51" t="s">
        <v>84</v>
      </c>
      <c r="D32" s="49">
        <v>3.062277822433334</v>
      </c>
      <c r="E32" s="49">
        <v>10.746155616899998</v>
      </c>
      <c r="F32" s="49">
        <v>70.55052912880002</v>
      </c>
      <c r="G32" s="49">
        <v>4.167166208466665</v>
      </c>
      <c r="H32" s="49">
        <v>0</v>
      </c>
      <c r="I32" s="50">
        <v>0</v>
      </c>
      <c r="J32" s="50">
        <v>0</v>
      </c>
      <c r="K32" s="50">
        <f t="shared" si="0"/>
        <v>88.52612877660002</v>
      </c>
      <c r="L32" s="49">
        <v>1.308203244</v>
      </c>
    </row>
    <row r="33" spans="2:12" ht="15">
      <c r="B33" s="47">
        <v>29</v>
      </c>
      <c r="C33" s="51" t="s">
        <v>85</v>
      </c>
      <c r="D33" s="49">
        <v>147.18340673886672</v>
      </c>
      <c r="E33" s="49">
        <v>551.7050784317003</v>
      </c>
      <c r="F33" s="49">
        <v>1595.547681359101</v>
      </c>
      <c r="G33" s="49">
        <v>85.36825310136666</v>
      </c>
      <c r="H33" s="49">
        <v>0</v>
      </c>
      <c r="I33" s="50">
        <v>23.329500000000003</v>
      </c>
      <c r="J33" s="50">
        <v>36.007799999999996</v>
      </c>
      <c r="K33" s="50">
        <f t="shared" si="0"/>
        <v>2439.1417196310344</v>
      </c>
      <c r="L33" s="49">
        <v>15.389364704033332</v>
      </c>
    </row>
    <row r="34" spans="2:12" ht="15">
      <c r="B34" s="47">
        <v>30</v>
      </c>
      <c r="C34" s="51" t="s">
        <v>86</v>
      </c>
      <c r="D34" s="49">
        <v>1411.6963426737339</v>
      </c>
      <c r="E34" s="49">
        <v>1653.4534151086007</v>
      </c>
      <c r="F34" s="49">
        <v>2076.9148828549987</v>
      </c>
      <c r="G34" s="49">
        <v>88.32686391450002</v>
      </c>
      <c r="H34" s="49">
        <v>0</v>
      </c>
      <c r="I34" s="50">
        <v>31.542099999999998</v>
      </c>
      <c r="J34" s="50">
        <v>208.3236</v>
      </c>
      <c r="K34" s="50">
        <f t="shared" si="0"/>
        <v>5470.257204551833</v>
      </c>
      <c r="L34" s="49">
        <v>21.228612302566678</v>
      </c>
    </row>
    <row r="35" spans="2:12" ht="15">
      <c r="B35" s="47">
        <v>31</v>
      </c>
      <c r="C35" s="48" t="s">
        <v>87</v>
      </c>
      <c r="D35" s="49">
        <v>2.4598447494999993</v>
      </c>
      <c r="E35" s="49">
        <v>24.090742335966663</v>
      </c>
      <c r="F35" s="49">
        <v>53.26881764040002</v>
      </c>
      <c r="G35" s="49">
        <v>3.521523865866666</v>
      </c>
      <c r="H35" s="49">
        <v>0</v>
      </c>
      <c r="I35" s="50">
        <v>0</v>
      </c>
      <c r="J35" s="50">
        <v>0</v>
      </c>
      <c r="K35" s="50">
        <f t="shared" si="0"/>
        <v>83.34092859173336</v>
      </c>
      <c r="L35" s="49">
        <v>1.0780789855333337</v>
      </c>
    </row>
    <row r="36" spans="2:12" ht="15">
      <c r="B36" s="47">
        <v>32</v>
      </c>
      <c r="C36" s="51" t="s">
        <v>88</v>
      </c>
      <c r="D36" s="49">
        <v>2873.9645622172998</v>
      </c>
      <c r="E36" s="49">
        <v>1687.3589594684322</v>
      </c>
      <c r="F36" s="49">
        <v>3434.699283252764</v>
      </c>
      <c r="G36" s="49">
        <v>167.43001253690002</v>
      </c>
      <c r="H36" s="49">
        <v>0</v>
      </c>
      <c r="I36" s="50">
        <v>361.2238</v>
      </c>
      <c r="J36" s="50">
        <v>431.1493999999999</v>
      </c>
      <c r="K36" s="50">
        <f t="shared" si="0"/>
        <v>8955.826017475396</v>
      </c>
      <c r="L36" s="49">
        <v>78.39912812693335</v>
      </c>
    </row>
    <row r="37" spans="2:12" ht="15">
      <c r="B37" s="47">
        <v>33</v>
      </c>
      <c r="C37" s="51" t="s">
        <v>89</v>
      </c>
      <c r="D37" s="49">
        <v>1839.9060008766332</v>
      </c>
      <c r="E37" s="49">
        <v>1641.5428136496323</v>
      </c>
      <c r="F37" s="49">
        <v>3003.4758904196333</v>
      </c>
      <c r="G37" s="49">
        <v>113.10701837433332</v>
      </c>
      <c r="H37" s="49">
        <v>0</v>
      </c>
      <c r="I37" s="50">
        <v>137.91649999999998</v>
      </c>
      <c r="J37" s="50">
        <v>277.0169</v>
      </c>
      <c r="K37" s="50">
        <f t="shared" si="0"/>
        <v>7012.965123320232</v>
      </c>
      <c r="L37" s="49">
        <v>78.4213846905</v>
      </c>
    </row>
    <row r="38" spans="2:12" ht="15">
      <c r="B38" s="47">
        <v>34</v>
      </c>
      <c r="C38" s="51" t="s">
        <v>90</v>
      </c>
      <c r="D38" s="49">
        <v>1.5866363268999994</v>
      </c>
      <c r="E38" s="49">
        <v>11.54119496483333</v>
      </c>
      <c r="F38" s="49">
        <v>40.7463870683</v>
      </c>
      <c r="G38" s="49">
        <v>3.466283570033333</v>
      </c>
      <c r="H38" s="49">
        <v>0</v>
      </c>
      <c r="I38" s="50">
        <v>0.2255</v>
      </c>
      <c r="J38" s="50">
        <v>0.6958000000000001</v>
      </c>
      <c r="K38" s="50">
        <f t="shared" si="0"/>
        <v>58.26180193006666</v>
      </c>
      <c r="L38" s="49">
        <v>0.8561891299666669</v>
      </c>
    </row>
    <row r="39" spans="2:12" ht="15">
      <c r="B39" s="47">
        <v>35</v>
      </c>
      <c r="C39" s="51" t="s">
        <v>91</v>
      </c>
      <c r="D39" s="49">
        <v>476.80278633849997</v>
      </c>
      <c r="E39" s="49">
        <v>1424.6111868454327</v>
      </c>
      <c r="F39" s="49">
        <v>5722.609049166867</v>
      </c>
      <c r="G39" s="49">
        <v>301.6655060347</v>
      </c>
      <c r="H39" s="49">
        <v>0</v>
      </c>
      <c r="I39" s="50">
        <v>111.527</v>
      </c>
      <c r="J39" s="50">
        <v>296.9851</v>
      </c>
      <c r="K39" s="50">
        <f t="shared" si="0"/>
        <v>8334.2006283855</v>
      </c>
      <c r="L39" s="49">
        <v>74.63341669603335</v>
      </c>
    </row>
    <row r="40" spans="2:12" ht="15">
      <c r="B40" s="47">
        <v>36</v>
      </c>
      <c r="C40" s="51" t="s">
        <v>92</v>
      </c>
      <c r="D40" s="49">
        <v>10.783969772966667</v>
      </c>
      <c r="E40" s="49">
        <v>72.17730428643328</v>
      </c>
      <c r="F40" s="49">
        <v>339.64434762413345</v>
      </c>
      <c r="G40" s="49">
        <v>13.690782706633335</v>
      </c>
      <c r="H40" s="49">
        <v>0</v>
      </c>
      <c r="I40" s="50">
        <v>0.0004</v>
      </c>
      <c r="J40" s="50">
        <v>0.13219999999999998</v>
      </c>
      <c r="K40" s="50">
        <f t="shared" si="0"/>
        <v>436.42900439016677</v>
      </c>
      <c r="L40" s="49">
        <v>4.814992194</v>
      </c>
    </row>
    <row r="41" spans="2:12" ht="15">
      <c r="B41" s="47">
        <v>37</v>
      </c>
      <c r="C41" s="51" t="s">
        <v>93</v>
      </c>
      <c r="D41" s="49">
        <v>1150.6300057607007</v>
      </c>
      <c r="E41" s="49">
        <v>3537.6165709851325</v>
      </c>
      <c r="F41" s="49">
        <v>5374.83229046903</v>
      </c>
      <c r="G41" s="49">
        <v>360.4924026197</v>
      </c>
      <c r="H41" s="49">
        <v>0</v>
      </c>
      <c r="I41" s="50">
        <v>134.8645</v>
      </c>
      <c r="J41" s="50">
        <v>319.8247122999681</v>
      </c>
      <c r="K41" s="50">
        <f t="shared" si="0"/>
        <v>10878.26048213453</v>
      </c>
      <c r="L41" s="49">
        <v>171.23353245283334</v>
      </c>
    </row>
    <row r="42" spans="2:12" s="55" customFormat="1" ht="15">
      <c r="B42" s="52" t="s">
        <v>94</v>
      </c>
      <c r="C42" s="53"/>
      <c r="D42" s="54">
        <f aca="true" t="shared" si="1" ref="D42:L42">SUM(D5:D41)</f>
        <v>30439.795172489037</v>
      </c>
      <c r="E42" s="54">
        <f t="shared" si="1"/>
        <v>61377.78307383804</v>
      </c>
      <c r="F42" s="54">
        <f t="shared" si="1"/>
        <v>74263.98571636582</v>
      </c>
      <c r="G42" s="54">
        <f t="shared" si="1"/>
        <v>4790.779679786732</v>
      </c>
      <c r="H42" s="54">
        <f t="shared" si="1"/>
        <v>0</v>
      </c>
      <c r="I42" s="54">
        <f t="shared" si="1"/>
        <v>5174.822783144249</v>
      </c>
      <c r="J42" s="54">
        <f t="shared" si="1"/>
        <v>23272.900717893543</v>
      </c>
      <c r="K42" s="54">
        <f t="shared" si="1"/>
        <v>199320.0671435174</v>
      </c>
      <c r="L42" s="54">
        <f t="shared" si="1"/>
        <v>1328.1268169968384</v>
      </c>
    </row>
    <row r="43" spans="2:11" ht="15">
      <c r="B43" t="s">
        <v>95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Admin</cp:lastModifiedBy>
  <dcterms:created xsi:type="dcterms:W3CDTF">2014-04-10T12:10:22Z</dcterms:created>
  <dcterms:modified xsi:type="dcterms:W3CDTF">2020-10-12T15:30:09Z</dcterms:modified>
  <cp:category/>
  <cp:version/>
  <cp:contentType/>
  <cp:contentStatus/>
</cp:coreProperties>
</file>