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<sst xmlns="http://schemas.openxmlformats.org/spreadsheetml/2006/main" count="361" uniqueCount="327">
  <si>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</si>
  <si>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</si>
  <si>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</si>
  <si>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</si>
  <si>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</si>
  <si>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</si>
  <si>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</si>
  <si>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</si>
  <si>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</si>
  <si>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</si>
  <si>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</si>
  <si>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</si>
  <si>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</si>
  <si>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</si>
  <si>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</si>
  <si>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</si>
  <si>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</si>
  <si>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</si>
  <si>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</si>
  <si>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</si>
  <si>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</si>
  <si>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</si>
  <si>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</si>
  <si>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</si>
  <si>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</si>
  <si>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</si>
  <si>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</si>
  <si>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</si>
  <si>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</si>
  <si>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</si>
  <si>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</si>
  <si>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</si>
  <si>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</si>
  <si>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</si>
  <si>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</si>
  <si>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</si>
  <si>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</si>
  <si>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</si>
  <si>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</si>
  <si>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</si>
  <si>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</si>
  <si>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</si>
  <si>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</si>
  <si>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</si>
  <si>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</si>
  <si>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</si>
  <si>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</si>
  <si>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</si>
  <si>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</si>
  <si>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</si>
  <si>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</si>
  <si>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</si>
  <si>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</si>
  <si>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</si>
  <si>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</si>
  <si>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</si>
  <si>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</si>
  <si>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</si>
  <si>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</si>
  <si>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</si>
  <si>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</si>
  <si>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</si>
  <si>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</si>
  <si>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</si>
  <si>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</si>
  <si>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</si>
  <si>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</si>
  <si>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</si>
  <si>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</si>
  <si>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</si>
  <si>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</si>
  <si>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</si>
  <si>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</si>
  <si>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</si>
  <si>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</si>
  <si>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</si>
  <si>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</si>
  <si>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</si>
  <si>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</si>
  <si>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</si>
  <si>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</si>
  <si>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</si>
  <si>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</si>
  <si>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</si>
  <si>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</si>
  <si>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</si>
  <si>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</si>
  <si>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</si>
  <si>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</si>
  <si>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</si>
  <si>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</si>
  <si>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</si>
  <si>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</si>
  <si>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</si>
  <si>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</si>
  <si>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</si>
  <si>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</si>
  <si>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</si>
  <si>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</si>
  <si>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</si>
  <si>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</si>
  <si>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</si>
  <si>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</si>
  <si>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</si>
  <si>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</si>
  <si>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</si>
  <si>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</si>
  <si>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</si>
  <si>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</si>
  <si>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</si>
  <si>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</si>
  <si>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</si>
  <si>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</si>
  <si>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</si>
  <si>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</si>
  <si>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23</t>
  </si>
  <si>
    <t>RELIANCE YEARLY INTERVAL FUND - SERIES 1</t>
  </si>
  <si>
    <t>RELIANCE YEARLY INTERVAL FUND - SERIES 2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</si>
  <si>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</si>
  <si>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</si>
  <si>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</si>
  <si>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</si>
  <si>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</si>
  <si>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</si>
  <si>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</si>
  <si>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</si>
  <si>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</si>
  <si>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</si>
  <si>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</si>
  <si>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</si>
  <si>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</si>
  <si>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</si>
  <si>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</si>
  <si>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</si>
  <si>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</si>
  <si>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</si>
  <si>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</si>
  <si>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</si>
  <si>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</si>
  <si>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</si>
  <si>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</si>
  <si>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</si>
  <si>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</si>
  <si>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</si>
  <si>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</si>
  <si>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</si>
  <si>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</si>
  <si>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</si>
  <si>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</si>
  <si>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</si>
  <si>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</si>
  <si>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</si>
  <si>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</si>
  <si>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</si>
  <si>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</si>
  <si>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</si>
  <si>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</si>
  <si>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</si>
  <si>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</si>
  <si>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</si>
  <si>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</si>
  <si>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</si>
  <si>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</si>
  <si>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</si>
  <si>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</si>
  <si>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</si>
  <si>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</si>
  <si>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</si>
  <si>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</si>
  <si>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</si>
  <si>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</si>
  <si>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</si>
  <si>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</si>
  <si>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</si>
  <si>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</si>
  <si>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</si>
  <si>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</si>
  <si>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INTERVAL FUND - IV - SERIES 2</t>
  </si>
  <si>
    <t>RELIANCE INTERVAL FUND - IV - SERIES 3</t>
  </si>
  <si>
    <t>RELIANCE DUAL ADVANTAGE FIXED TENURE FUND VI - PLAN B</t>
  </si>
  <si>
    <t>RELIANCE FIXED HORIZON FUND - XXVII - SERIES 3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</si>
  <si>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</si>
  <si>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</si>
  <si>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</si>
  <si>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</si>
  <si>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</si>
  <si>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</si>
  <si>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</si>
  <si>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</si>
  <si>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</si>
  <si>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INTERVAL FUND - III - SERIES 1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</si>
  <si>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</si>
  <si>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</si>
  <si>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</si>
  <si>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</si>
  <si>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</si>
  <si>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</si>
  <si>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</si>
  <si>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</si>
  <si>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</si>
  <si>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</si>
  <si>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</si>
  <si>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</si>
  <si>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</si>
  <si>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</si>
  <si>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</si>
  <si>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</si>
  <si>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</si>
  <si>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</si>
  <si>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</si>
  <si>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</si>
  <si>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</si>
  <si>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</si>
  <si>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</si>
  <si>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</si>
  <si>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</si>
  <si>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</si>
  <si>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</si>
  <si>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</si>
  <si>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</si>
  <si>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</si>
  <si>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</si>
  <si>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</si>
  <si>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</si>
  <si>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</si>
  <si>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</si>
  <si>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</si>
  <si>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</si>
  <si>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</si>
  <si>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</si>
  <si>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</si>
  <si>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</si>
  <si>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</si>
  <si>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</si>
  <si>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</si>
  <si>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</si>
  <si>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</si>
  <si>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</si>
  <si>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</si>
  <si>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</si>
  <si>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</si>
  <si>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</si>
  <si>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</si>
  <si>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</si>
  <si>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</si>
  <si>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</si>
  <si>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</si>
  <si>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</si>
  <si>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</si>
  <si>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</si>
  <si>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</si>
  <si>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</si>
  <si>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</si>
  <si>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</si>
  <si>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</si>
  <si>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</si>
  <si>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</si>
  <si>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</si>
  <si>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</si>
  <si>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</si>
  <si>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</si>
  <si>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</si>
  <si>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</si>
  <si>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</si>
  <si>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</si>
  <si>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</si>
  <si>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</si>
  <si>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</si>
  <si>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</si>
  <si>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</si>
  <si>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</si>
  <si>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</si>
  <si>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</si>
  <si>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</si>
  <si>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</si>
  <si>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</si>
  <si>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</si>
  <si>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</si>
  <si>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</si>
  <si>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</si>
  <si>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</si>
  <si>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</si>
  <si>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</si>
  <si>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</si>
  <si>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</si>
  <si>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</si>
  <si>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</si>
  <si>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</si>
  <si>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</si>
  <si>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</si>
  <si>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</si>
  <si>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</si>
  <si>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</si>
  <si>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</si>
  <si>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</si>
  <si>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</si>
  <si>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</si>
  <si>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</si>
  <si>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</si>
  <si>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</si>
  <si>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</si>
  <si>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</si>
  <si>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</si>
  <si>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</si>
  <si>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</si>
  <si>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</si>
  <si>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</si>
  <si>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</si>
  <si>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</si>
  <si>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</si>
  <si>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DUAL ADVANTAGE FIXED TENURE FUND XI - PLAN D</t>
  </si>
  <si>
    <t>RELIANCE FIXED HORIZON FUND - XXXIV - SERIES 10</t>
  </si>
  <si>
    <t>Table showing State wise /Union Territory wise contribution to AUM of category of schemes as on SEP 2017</t>
  </si>
  <si>
    <t>Reliance Mutual Fund: Net Assets Under Management (AAUM) as on SEP 2017 (All figures in Rs. Crore)</t>
  </si>
  <si>
    <t>RELIANCE DUAL ADVANTAGE FIXED TENURE FUND XI - PLAN E</t>
  </si>
  <si>
    <t>RELIANCE FIXED HORIZON FUND - XXXV - SERIES 5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</si>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</sst>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M2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6" t="s">
        <v>0</v>
      </c>
      <c r="B3" s="68" t="s">
        <v>1</v>
      </c>
      <c r="C3" s="71" t="s">
        <v>313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</row>
    <row r="4" spans="1:63" ht="18.75" thickBot="1">
      <c r="A4" s="67"/>
      <c r="B4" s="69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86" t="s">
        <v>35</v>
      </c>
    </row>
    <row r="5" spans="1:63" ht="18.75" thickBot="1">
      <c r="A5" s="67"/>
      <c r="B5" s="69"/>
      <c r="C5" s="83" t="s">
        <v>5</v>
      </c>
      <c r="D5" s="84"/>
      <c r="E5" s="84"/>
      <c r="F5" s="84"/>
      <c r="G5" s="84"/>
      <c r="H5" s="84"/>
      <c r="I5" s="84"/>
      <c r="J5" s="84"/>
      <c r="K5" s="84"/>
      <c r="L5" s="85"/>
      <c r="M5" s="83" t="s">
        <v>6</v>
      </c>
      <c r="N5" s="84"/>
      <c r="O5" s="84"/>
      <c r="P5" s="84"/>
      <c r="Q5" s="84"/>
      <c r="R5" s="84"/>
      <c r="S5" s="84"/>
      <c r="T5" s="84"/>
      <c r="U5" s="84"/>
      <c r="V5" s="85"/>
      <c r="W5" s="83" t="s">
        <v>5</v>
      </c>
      <c r="X5" s="84"/>
      <c r="Y5" s="84"/>
      <c r="Z5" s="84"/>
      <c r="AA5" s="84"/>
      <c r="AB5" s="84"/>
      <c r="AC5" s="84"/>
      <c r="AD5" s="84"/>
      <c r="AE5" s="84"/>
      <c r="AF5" s="85"/>
      <c r="AG5" s="83" t="s">
        <v>6</v>
      </c>
      <c r="AH5" s="84"/>
      <c r="AI5" s="84"/>
      <c r="AJ5" s="84"/>
      <c r="AK5" s="84"/>
      <c r="AL5" s="84"/>
      <c r="AM5" s="84"/>
      <c r="AN5" s="84"/>
      <c r="AO5" s="84"/>
      <c r="AP5" s="85"/>
      <c r="AQ5" s="83" t="s">
        <v>5</v>
      </c>
      <c r="AR5" s="84"/>
      <c r="AS5" s="84"/>
      <c r="AT5" s="84"/>
      <c r="AU5" s="84"/>
      <c r="AV5" s="84"/>
      <c r="AW5" s="84"/>
      <c r="AX5" s="84"/>
      <c r="AY5" s="84"/>
      <c r="AZ5" s="85"/>
      <c r="BA5" s="83" t="s">
        <v>6</v>
      </c>
      <c r="BB5" s="84"/>
      <c r="BC5" s="84"/>
      <c r="BD5" s="84"/>
      <c r="BE5" s="84"/>
      <c r="BF5" s="84"/>
      <c r="BG5" s="84"/>
      <c r="BH5" s="84"/>
      <c r="BI5" s="84"/>
      <c r="BJ5" s="85"/>
      <c r="BK5" s="87"/>
    </row>
    <row r="6" spans="1:63" ht="18" customHeight="1">
      <c r="A6" s="67"/>
      <c r="B6" s="69"/>
      <c r="C6" s="77" t="s">
        <v>7</v>
      </c>
      <c r="D6" s="78"/>
      <c r="E6" s="78"/>
      <c r="F6" s="78"/>
      <c r="G6" s="79"/>
      <c r="H6" s="80" t="s">
        <v>8</v>
      </c>
      <c r="I6" s="81"/>
      <c r="J6" s="81"/>
      <c r="K6" s="81"/>
      <c r="L6" s="82"/>
      <c r="M6" s="77" t="s">
        <v>7</v>
      </c>
      <c r="N6" s="78"/>
      <c r="O6" s="78"/>
      <c r="P6" s="78"/>
      <c r="Q6" s="79"/>
      <c r="R6" s="80" t="s">
        <v>8</v>
      </c>
      <c r="S6" s="81"/>
      <c r="T6" s="81"/>
      <c r="U6" s="81"/>
      <c r="V6" s="82"/>
      <c r="W6" s="77" t="s">
        <v>7</v>
      </c>
      <c r="X6" s="78"/>
      <c r="Y6" s="78"/>
      <c r="Z6" s="78"/>
      <c r="AA6" s="79"/>
      <c r="AB6" s="80" t="s">
        <v>8</v>
      </c>
      <c r="AC6" s="81"/>
      <c r="AD6" s="81"/>
      <c r="AE6" s="81"/>
      <c r="AF6" s="82"/>
      <c r="AG6" s="77" t="s">
        <v>7</v>
      </c>
      <c r="AH6" s="78"/>
      <c r="AI6" s="78"/>
      <c r="AJ6" s="78"/>
      <c r="AK6" s="79"/>
      <c r="AL6" s="80" t="s">
        <v>8</v>
      </c>
      <c r="AM6" s="81"/>
      <c r="AN6" s="81"/>
      <c r="AO6" s="81"/>
      <c r="AP6" s="82"/>
      <c r="AQ6" s="77" t="s">
        <v>7</v>
      </c>
      <c r="AR6" s="78"/>
      <c r="AS6" s="78"/>
      <c r="AT6" s="78"/>
      <c r="AU6" s="79"/>
      <c r="AV6" s="80" t="s">
        <v>8</v>
      </c>
      <c r="AW6" s="81"/>
      <c r="AX6" s="81"/>
      <c r="AY6" s="81"/>
      <c r="AZ6" s="82"/>
      <c r="BA6" s="77" t="s">
        <v>7</v>
      </c>
      <c r="BB6" s="78"/>
      <c r="BC6" s="78"/>
      <c r="BD6" s="78"/>
      <c r="BE6" s="79"/>
      <c r="BF6" s="80" t="s">
        <v>8</v>
      </c>
      <c r="BG6" s="81"/>
      <c r="BH6" s="81"/>
      <c r="BI6" s="81"/>
      <c r="BJ6" s="82"/>
      <c r="BK6" s="87"/>
    </row>
    <row r="7" spans="1:63" ht="15.75">
      <c r="A7" s="67"/>
      <c r="B7" s="70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8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217</v>
      </c>
      <c r="C10" s="11">
        <v>0</v>
      </c>
      <c r="D10" s="9">
        <v>2.8159727339</v>
      </c>
      <c r="E10" s="9">
        <v>0</v>
      </c>
      <c r="F10" s="9">
        <v>0</v>
      </c>
      <c r="G10" s="10">
        <v>0</v>
      </c>
      <c r="H10" s="11">
        <v>39.97867486206667</v>
      </c>
      <c r="I10" s="9">
        <v>3053.7736334167325</v>
      </c>
      <c r="J10" s="9">
        <v>561.5387037699331</v>
      </c>
      <c r="K10" s="9">
        <v>0</v>
      </c>
      <c r="L10" s="10">
        <v>34.08063904723334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15.982310195166669</v>
      </c>
      <c r="S10" s="9">
        <v>107.19465362066666</v>
      </c>
      <c r="T10" s="9">
        <v>80.65047352976666</v>
      </c>
      <c r="U10" s="9">
        <v>0</v>
      </c>
      <c r="V10" s="10">
        <v>11.7057056352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0.3194442333</v>
      </c>
      <c r="AC10" s="9">
        <v>3.6510991903333334</v>
      </c>
      <c r="AD10" s="9">
        <v>0</v>
      </c>
      <c r="AE10" s="9">
        <v>0</v>
      </c>
      <c r="AF10" s="10">
        <v>0.2853896877666666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0.017814033</v>
      </c>
      <c r="AM10" s="9">
        <v>0</v>
      </c>
      <c r="AN10" s="9">
        <v>0</v>
      </c>
      <c r="AO10" s="9">
        <v>0</v>
      </c>
      <c r="AP10" s="10">
        <v>0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372.0318705281331</v>
      </c>
      <c r="AW10" s="9">
        <v>722.1123508033203</v>
      </c>
      <c r="AX10" s="9">
        <v>2.6171953400666665</v>
      </c>
      <c r="AY10" s="9">
        <v>0</v>
      </c>
      <c r="AZ10" s="10">
        <v>218.07956353396662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290.00065449063334</v>
      </c>
      <c r="BG10" s="9">
        <v>248.1679166887667</v>
      </c>
      <c r="BH10" s="9">
        <v>203.71095360563334</v>
      </c>
      <c r="BI10" s="9">
        <v>0</v>
      </c>
      <c r="BJ10" s="10">
        <v>135.43647603243335</v>
      </c>
      <c r="BK10" s="17">
        <f>SUM(C10:BJ10)</f>
        <v>6104.151494978019</v>
      </c>
      <c r="BL10" s="16"/>
      <c r="BM10" s="50"/>
    </row>
    <row r="11" spans="1:65" s="12" customFormat="1" ht="15">
      <c r="A11" s="5"/>
      <c r="B11" s="8" t="s">
        <v>216</v>
      </c>
      <c r="C11" s="11">
        <v>0</v>
      </c>
      <c r="D11" s="9">
        <v>1073.9976757803663</v>
      </c>
      <c r="E11" s="9">
        <v>0</v>
      </c>
      <c r="F11" s="9">
        <v>0</v>
      </c>
      <c r="G11" s="10">
        <v>26.08429286886667</v>
      </c>
      <c r="H11" s="11">
        <v>205.86569384630002</v>
      </c>
      <c r="I11" s="9">
        <v>11834.50262178533</v>
      </c>
      <c r="J11" s="9">
        <v>1526.4612857568</v>
      </c>
      <c r="K11" s="9">
        <v>0</v>
      </c>
      <c r="L11" s="10">
        <v>316.2633628258665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105.50867713126667</v>
      </c>
      <c r="S11" s="9">
        <v>1174.6683646595668</v>
      </c>
      <c r="T11" s="9">
        <v>644.7831657211334</v>
      </c>
      <c r="U11" s="9">
        <v>0</v>
      </c>
      <c r="V11" s="10">
        <v>73.46576752063334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2.450578946266667</v>
      </c>
      <c r="AC11" s="9">
        <v>21.633487489033335</v>
      </c>
      <c r="AD11" s="9">
        <v>0</v>
      </c>
      <c r="AE11" s="9">
        <v>0</v>
      </c>
      <c r="AF11" s="10">
        <v>2.1844323602333326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2.2609675449999997</v>
      </c>
      <c r="AM11" s="9">
        <v>0.00013810960000000002</v>
      </c>
      <c r="AN11" s="9">
        <v>0.5667870915666667</v>
      </c>
      <c r="AO11" s="9">
        <v>0</v>
      </c>
      <c r="AP11" s="10">
        <v>0.3330371218333332</v>
      </c>
      <c r="AQ11" s="11">
        <v>0</v>
      </c>
      <c r="AR11" s="9">
        <v>17.6739427424</v>
      </c>
      <c r="AS11" s="9">
        <v>0</v>
      </c>
      <c r="AT11" s="9">
        <v>0</v>
      </c>
      <c r="AU11" s="10">
        <v>0</v>
      </c>
      <c r="AV11" s="11">
        <v>1171.736629968067</v>
      </c>
      <c r="AW11" s="9">
        <v>7954.988563014569</v>
      </c>
      <c r="AX11" s="9">
        <v>567.7909956108333</v>
      </c>
      <c r="AY11" s="9">
        <v>0</v>
      </c>
      <c r="AZ11" s="10">
        <v>799.2414650104001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176.65662610316676</v>
      </c>
      <c r="BG11" s="9">
        <v>381.9910042777</v>
      </c>
      <c r="BH11" s="9">
        <v>130.87083526459998</v>
      </c>
      <c r="BI11" s="9">
        <v>0</v>
      </c>
      <c r="BJ11" s="10">
        <v>83.21945832623332</v>
      </c>
      <c r="BK11" s="17">
        <f>SUM(C11:BJ11)</f>
        <v>28295.199856877633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333.99597262120005</v>
      </c>
      <c r="E12" s="9">
        <v>0</v>
      </c>
      <c r="F12" s="9">
        <v>0</v>
      </c>
      <c r="G12" s="10">
        <v>0.23933801906666669</v>
      </c>
      <c r="H12" s="11">
        <v>47.5484502785</v>
      </c>
      <c r="I12" s="9">
        <v>3520.8129830081657</v>
      </c>
      <c r="J12" s="9">
        <v>15.019323500033334</v>
      </c>
      <c r="K12" s="9">
        <v>0</v>
      </c>
      <c r="L12" s="10">
        <v>34.310650373966666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6.619920708533332</v>
      </c>
      <c r="S12" s="9">
        <v>140.26597690466664</v>
      </c>
      <c r="T12" s="9">
        <v>39.31304045363333</v>
      </c>
      <c r="U12" s="9">
        <v>0</v>
      </c>
      <c r="V12" s="10">
        <v>4.195477032966667</v>
      </c>
      <c r="W12" s="11">
        <v>0</v>
      </c>
      <c r="X12" s="9">
        <v>35.488367149766674</v>
      </c>
      <c r="Y12" s="9">
        <v>0</v>
      </c>
      <c r="Z12" s="9">
        <v>0</v>
      </c>
      <c r="AA12" s="10">
        <v>0</v>
      </c>
      <c r="AB12" s="11">
        <v>9.985693244433332</v>
      </c>
      <c r="AC12" s="9">
        <v>2.1809104806999997</v>
      </c>
      <c r="AD12" s="9">
        <v>0</v>
      </c>
      <c r="AE12" s="9">
        <v>0</v>
      </c>
      <c r="AF12" s="10">
        <v>3.654680851100001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0.0423857915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120.74442922073335</v>
      </c>
      <c r="AW12" s="9">
        <v>715.1300008616744</v>
      </c>
      <c r="AX12" s="9">
        <v>1.9785833490666664</v>
      </c>
      <c r="AY12" s="9">
        <v>0</v>
      </c>
      <c r="AZ12" s="10">
        <v>61.141285285033334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20.4819499661</v>
      </c>
      <c r="BG12" s="9">
        <v>112.53227880379998</v>
      </c>
      <c r="BH12" s="9">
        <v>0.14999999616666668</v>
      </c>
      <c r="BI12" s="9">
        <v>0</v>
      </c>
      <c r="BJ12" s="10">
        <v>7.208275540933334</v>
      </c>
      <c r="BK12" s="17">
        <f>SUM(C12:BJ12)</f>
        <v>5233.039973441742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1410.8096211354664</v>
      </c>
      <c r="E13" s="18">
        <f t="shared" si="0"/>
        <v>0</v>
      </c>
      <c r="F13" s="18">
        <f t="shared" si="0"/>
        <v>0</v>
      </c>
      <c r="G13" s="19">
        <f t="shared" si="0"/>
        <v>26.323630887933337</v>
      </c>
      <c r="H13" s="20">
        <f t="shared" si="0"/>
        <v>293.3928189868667</v>
      </c>
      <c r="I13" s="18">
        <f t="shared" si="0"/>
        <v>18409.08923821023</v>
      </c>
      <c r="J13" s="18">
        <f t="shared" si="0"/>
        <v>2103.019313026766</v>
      </c>
      <c r="K13" s="18">
        <f t="shared" si="0"/>
        <v>0</v>
      </c>
      <c r="L13" s="19">
        <f t="shared" si="0"/>
        <v>384.6546522470665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128.11090803496666</v>
      </c>
      <c r="S13" s="18">
        <f t="shared" si="0"/>
        <v>1422.1289951849</v>
      </c>
      <c r="T13" s="18">
        <f t="shared" si="0"/>
        <v>764.7466797045334</v>
      </c>
      <c r="U13" s="18">
        <f t="shared" si="0"/>
        <v>0</v>
      </c>
      <c r="V13" s="19">
        <f t="shared" si="0"/>
        <v>89.3669501888</v>
      </c>
      <c r="W13" s="20">
        <f t="shared" si="0"/>
        <v>0</v>
      </c>
      <c r="X13" s="18">
        <f t="shared" si="0"/>
        <v>35.488367149766674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12.755716424</v>
      </c>
      <c r="AC13" s="18">
        <f t="shared" si="0"/>
        <v>27.46549716006667</v>
      </c>
      <c r="AD13" s="18">
        <f t="shared" si="0"/>
        <v>0</v>
      </c>
      <c r="AE13" s="18">
        <f t="shared" si="0"/>
        <v>0</v>
      </c>
      <c r="AF13" s="19">
        <f t="shared" si="0"/>
        <v>6.1245028991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2.3211673695</v>
      </c>
      <c r="AM13" s="18">
        <f t="shared" si="0"/>
        <v>0.00013810960000000002</v>
      </c>
      <c r="AN13" s="18">
        <f t="shared" si="0"/>
        <v>0.5667870915666667</v>
      </c>
      <c r="AO13" s="18">
        <f t="shared" si="0"/>
        <v>0</v>
      </c>
      <c r="AP13" s="19">
        <f t="shared" si="0"/>
        <v>0.3330371218333332</v>
      </c>
      <c r="AQ13" s="20">
        <f t="shared" si="0"/>
        <v>0</v>
      </c>
      <c r="AR13" s="18">
        <f t="shared" si="0"/>
        <v>17.6739427424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1664.5129297169335</v>
      </c>
      <c r="AW13" s="18">
        <f t="shared" si="0"/>
        <v>9392.230914679563</v>
      </c>
      <c r="AX13" s="18">
        <f t="shared" si="0"/>
        <v>572.3867742999666</v>
      </c>
      <c r="AY13" s="18">
        <f t="shared" si="0"/>
        <v>0</v>
      </c>
      <c r="AZ13" s="19">
        <f t="shared" si="0"/>
        <v>1078.4623138294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487.1392305599001</v>
      </c>
      <c r="BG13" s="18">
        <f t="shared" si="0"/>
        <v>742.6911997702666</v>
      </c>
      <c r="BH13" s="18">
        <f t="shared" si="0"/>
        <v>334.7317888664</v>
      </c>
      <c r="BI13" s="18">
        <f t="shared" si="0"/>
        <v>0</v>
      </c>
      <c r="BJ13" s="19">
        <f t="shared" si="0"/>
        <v>225.8642098996</v>
      </c>
      <c r="BK13" s="32">
        <f t="shared" si="0"/>
        <v>39632.391325297394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41.603417060066676</v>
      </c>
      <c r="E16" s="9">
        <v>0</v>
      </c>
      <c r="F16" s="9">
        <v>0</v>
      </c>
      <c r="G16" s="10">
        <v>0</v>
      </c>
      <c r="H16" s="11">
        <v>297.82106480379997</v>
      </c>
      <c r="I16" s="9">
        <v>714.7323819346</v>
      </c>
      <c r="J16" s="9">
        <v>0</v>
      </c>
      <c r="K16" s="9">
        <v>0</v>
      </c>
      <c r="L16" s="10">
        <v>23.959717081900003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12.241591870666666</v>
      </c>
      <c r="S16" s="9">
        <v>67.72126751623334</v>
      </c>
      <c r="T16" s="9">
        <v>0.45429744419999996</v>
      </c>
      <c r="U16" s="9">
        <v>0</v>
      </c>
      <c r="V16" s="10">
        <v>6.4364328491666685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0.0292920833</v>
      </c>
      <c r="AC16" s="9">
        <v>0</v>
      </c>
      <c r="AD16" s="9">
        <v>0</v>
      </c>
      <c r="AE16" s="9">
        <v>0</v>
      </c>
      <c r="AF16" s="10">
        <v>0.019389700366666675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0.06258998883333333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43.85247689079997</v>
      </c>
      <c r="AW16" s="9">
        <v>393.0056208473187</v>
      </c>
      <c r="AX16" s="9">
        <v>2.5901669620666667</v>
      </c>
      <c r="AY16" s="9">
        <v>0</v>
      </c>
      <c r="AZ16" s="10">
        <v>50.49874294496668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14.015766695433335</v>
      </c>
      <c r="BG16" s="9">
        <v>29.324508669833335</v>
      </c>
      <c r="BH16" s="9">
        <v>2.0908338346999997</v>
      </c>
      <c r="BI16" s="9">
        <v>0</v>
      </c>
      <c r="BJ16" s="10">
        <v>9.004267431299999</v>
      </c>
      <c r="BK16" s="17">
        <f>SUM(C16:BJ16)</f>
        <v>1709.463826609552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41.603417060066676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297.82106480379997</v>
      </c>
      <c r="I17" s="18">
        <f t="shared" si="1"/>
        <v>714.7323819346</v>
      </c>
      <c r="J17" s="18">
        <f t="shared" si="1"/>
        <v>0</v>
      </c>
      <c r="K17" s="18">
        <f t="shared" si="1"/>
        <v>0</v>
      </c>
      <c r="L17" s="19">
        <f t="shared" si="1"/>
        <v>23.959717081900003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12.241591870666666</v>
      </c>
      <c r="S17" s="18">
        <f t="shared" si="1"/>
        <v>67.72126751623334</v>
      </c>
      <c r="T17" s="18">
        <f t="shared" si="1"/>
        <v>0.45429744419999996</v>
      </c>
      <c r="U17" s="18">
        <f t="shared" si="1"/>
        <v>0</v>
      </c>
      <c r="V17" s="19">
        <f t="shared" si="1"/>
        <v>6.4364328491666685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0.0292920833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0.019389700366666675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0.06258998883333333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43.85247689079997</v>
      </c>
      <c r="AW17" s="18">
        <f t="shared" si="1"/>
        <v>393.0056208473187</v>
      </c>
      <c r="AX17" s="18">
        <f t="shared" si="1"/>
        <v>2.5901669620666667</v>
      </c>
      <c r="AY17" s="18">
        <f t="shared" si="1"/>
        <v>0</v>
      </c>
      <c r="AZ17" s="19">
        <f t="shared" si="1"/>
        <v>50.49874294496668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14.015766695433335</v>
      </c>
      <c r="BG17" s="18">
        <f t="shared" si="1"/>
        <v>29.324508669833335</v>
      </c>
      <c r="BH17" s="18">
        <f t="shared" si="1"/>
        <v>2.0908338346999997</v>
      </c>
      <c r="BI17" s="18">
        <f t="shared" si="1"/>
        <v>0</v>
      </c>
      <c r="BJ17" s="19">
        <f t="shared" si="1"/>
        <v>9.004267431299999</v>
      </c>
      <c r="BK17" s="19">
        <f t="shared" si="1"/>
        <v>1709.463826609552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0.08868393836666667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0.0023143220000000006</v>
      </c>
      <c r="S20" s="9">
        <v>0</v>
      </c>
      <c r="T20" s="9">
        <v>0</v>
      </c>
      <c r="U20" s="9">
        <v>0</v>
      </c>
      <c r="V20" s="10">
        <v>0.03580066246666667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1.0606244942999998</v>
      </c>
      <c r="AW20" s="9">
        <v>3.3230707808198012</v>
      </c>
      <c r="AX20" s="9">
        <v>0</v>
      </c>
      <c r="AY20" s="9">
        <v>0</v>
      </c>
      <c r="AZ20" s="10">
        <v>35.16982222946667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0.023437678366666666</v>
      </c>
      <c r="BG20" s="9">
        <v>1.1281875</v>
      </c>
      <c r="BH20" s="9">
        <v>0</v>
      </c>
      <c r="BI20" s="9">
        <v>0</v>
      </c>
      <c r="BJ20" s="10">
        <v>4.853862411766666</v>
      </c>
      <c r="BK20" s="17">
        <f aca="true" t="shared" si="2" ref="BK20:BK141">SUM(C20:BJ20)</f>
        <v>45.68580401755314</v>
      </c>
      <c r="BL20" s="16"/>
      <c r="BM20" s="50"/>
    </row>
    <row r="21" spans="1:65" s="12" customFormat="1" ht="15">
      <c r="A21" s="5"/>
      <c r="B21" s="8" t="s">
        <v>184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0.0007355870000000001</v>
      </c>
      <c r="I21" s="9">
        <v>0.55904612</v>
      </c>
      <c r="J21" s="9">
        <v>0</v>
      </c>
      <c r="K21" s="9">
        <v>0</v>
      </c>
      <c r="L21" s="10">
        <v>0.2967629860666666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0.0007355870000000001</v>
      </c>
      <c r="S21" s="9">
        <v>0</v>
      </c>
      <c r="T21" s="9">
        <v>0</v>
      </c>
      <c r="U21" s="9">
        <v>0</v>
      </c>
      <c r="V21" s="10">
        <v>0.0019125262000000004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13.292077129033334</v>
      </c>
      <c r="AW21" s="9">
        <v>0.45606394079234036</v>
      </c>
      <c r="AX21" s="9">
        <v>0</v>
      </c>
      <c r="AY21" s="9">
        <v>0</v>
      </c>
      <c r="AZ21" s="10">
        <v>27.55333430563334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0.3969813245</v>
      </c>
      <c r="BG21" s="9">
        <v>3.2365828</v>
      </c>
      <c r="BH21" s="9">
        <v>0</v>
      </c>
      <c r="BI21" s="9">
        <v>0</v>
      </c>
      <c r="BJ21" s="10">
        <v>2.610481996033333</v>
      </c>
      <c r="BK21" s="17">
        <f t="shared" si="2"/>
        <v>48.404714302259016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6.320268333333334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0.8423957187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0.0007294756666666665</v>
      </c>
      <c r="S22" s="9">
        <v>0</v>
      </c>
      <c r="T22" s="9">
        <v>0</v>
      </c>
      <c r="U22" s="9">
        <v>0</v>
      </c>
      <c r="V22" s="10">
        <v>0.0036473783333333333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0.07033336193333334</v>
      </c>
      <c r="AW22" s="9">
        <v>1.823689166051319</v>
      </c>
      <c r="AX22" s="9">
        <v>0</v>
      </c>
      <c r="AY22" s="9">
        <v>0</v>
      </c>
      <c r="AZ22" s="10">
        <v>13.615182748800002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0.015240811966666665</v>
      </c>
      <c r="BG22" s="9">
        <v>5.4710675</v>
      </c>
      <c r="BH22" s="9">
        <v>0</v>
      </c>
      <c r="BI22" s="9">
        <v>0</v>
      </c>
      <c r="BJ22" s="10">
        <v>1.1961395312666665</v>
      </c>
      <c r="BK22" s="17">
        <f t="shared" si="2"/>
        <v>29.358694026051324</v>
      </c>
      <c r="BL22" s="16"/>
      <c r="BM22" s="57"/>
    </row>
    <row r="23" spans="1:65" s="12" customFormat="1" ht="15">
      <c r="A23" s="5"/>
      <c r="B23" s="8" t="s">
        <v>185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0.09936889483333333</v>
      </c>
      <c r="I23" s="9">
        <v>0</v>
      </c>
      <c r="J23" s="9">
        <v>0</v>
      </c>
      <c r="K23" s="9">
        <v>0</v>
      </c>
      <c r="L23" s="10">
        <v>0.5495875007333333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0.34150756166666674</v>
      </c>
      <c r="S23" s="9">
        <v>0</v>
      </c>
      <c r="T23" s="9">
        <v>0</v>
      </c>
      <c r="U23" s="9">
        <v>0</v>
      </c>
      <c r="V23" s="10">
        <v>0.1780253967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2.9620880174</v>
      </c>
      <c r="AW23" s="9">
        <v>1.0939311585015812</v>
      </c>
      <c r="AX23" s="9">
        <v>0</v>
      </c>
      <c r="AY23" s="9">
        <v>0</v>
      </c>
      <c r="AZ23" s="10">
        <v>5.2779983165666655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0.6114257946333335</v>
      </c>
      <c r="BG23" s="9">
        <v>2.0397093232999994</v>
      </c>
      <c r="BH23" s="9">
        <v>0</v>
      </c>
      <c r="BI23" s="9">
        <v>0</v>
      </c>
      <c r="BJ23" s="10">
        <v>2.8108539561666666</v>
      </c>
      <c r="BK23" s="17">
        <f t="shared" si="2"/>
        <v>15.96449592050158</v>
      </c>
      <c r="BL23" s="16"/>
      <c r="BM23" s="50"/>
    </row>
    <row r="24" spans="1:65" s="12" customFormat="1" ht="15">
      <c r="A24" s="5"/>
      <c r="B24" s="8" t="s">
        <v>166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8.002627536666667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1.1521986827609734</v>
      </c>
      <c r="AW24" s="9">
        <v>0</v>
      </c>
      <c r="AX24" s="9">
        <v>0</v>
      </c>
      <c r="AY24" s="9">
        <v>0</v>
      </c>
      <c r="AZ24" s="10">
        <v>3.8166756367666665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0.023011438999999998</v>
      </c>
      <c r="BG24" s="9">
        <v>0</v>
      </c>
      <c r="BH24" s="9">
        <v>0</v>
      </c>
      <c r="BI24" s="9">
        <v>0</v>
      </c>
      <c r="BJ24" s="10">
        <v>0.0013946326666666668</v>
      </c>
      <c r="BK24" s="17">
        <f t="shared" si="2"/>
        <v>12.995907927860973</v>
      </c>
      <c r="BL24" s="16"/>
      <c r="BM24" s="57"/>
    </row>
    <row r="25" spans="1:65" s="12" customFormat="1" ht="15">
      <c r="A25" s="5"/>
      <c r="B25" s="8" t="s">
        <v>167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0.30799065600000003</v>
      </c>
      <c r="I25" s="9">
        <v>0</v>
      </c>
      <c r="J25" s="9">
        <v>0</v>
      </c>
      <c r="K25" s="9">
        <v>0</v>
      </c>
      <c r="L25" s="10">
        <v>0.1150687312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0.007129413333333333</v>
      </c>
      <c r="S25" s="9">
        <v>0</v>
      </c>
      <c r="T25" s="9">
        <v>0</v>
      </c>
      <c r="U25" s="9">
        <v>0</v>
      </c>
      <c r="V25" s="10">
        <v>0.025665887999999994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0.5735593800000001</v>
      </c>
      <c r="AW25" s="9">
        <v>14.445213362256</v>
      </c>
      <c r="AX25" s="9">
        <v>0</v>
      </c>
      <c r="AY25" s="9">
        <v>0</v>
      </c>
      <c r="AZ25" s="10">
        <v>0.44169668329999995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</v>
      </c>
      <c r="BG25" s="9">
        <v>0</v>
      </c>
      <c r="BH25" s="9">
        <v>0</v>
      </c>
      <c r="BI25" s="9">
        <v>0</v>
      </c>
      <c r="BJ25" s="10">
        <v>0.14830883610000006</v>
      </c>
      <c r="BK25" s="17">
        <f t="shared" si="2"/>
        <v>16.064632950189335</v>
      </c>
      <c r="BL25" s="16"/>
      <c r="BM25" s="57"/>
    </row>
    <row r="26" spans="1:65" s="12" customFormat="1" ht="15">
      <c r="A26" s="5"/>
      <c r="B26" s="8" t="s">
        <v>102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0.33664606760000004</v>
      </c>
      <c r="I26" s="9">
        <v>0</v>
      </c>
      <c r="J26" s="9">
        <v>0</v>
      </c>
      <c r="K26" s="9">
        <v>0</v>
      </c>
      <c r="L26" s="10">
        <v>0.08148713526666665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0.06709486723333333</v>
      </c>
      <c r="S26" s="9">
        <v>0</v>
      </c>
      <c r="T26" s="9">
        <v>0</v>
      </c>
      <c r="U26" s="9">
        <v>0</v>
      </c>
      <c r="V26" s="10">
        <v>0.06044832469999999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0.14773249793333332</v>
      </c>
      <c r="AW26" s="9">
        <v>0.1491059971522772</v>
      </c>
      <c r="AX26" s="9">
        <v>0</v>
      </c>
      <c r="AY26" s="9">
        <v>0</v>
      </c>
      <c r="AZ26" s="10">
        <v>3.0734333216333343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0.3086308978</v>
      </c>
      <c r="BG26" s="9">
        <v>0.02011941713333333</v>
      </c>
      <c r="BH26" s="9">
        <v>0</v>
      </c>
      <c r="BI26" s="9">
        <v>0</v>
      </c>
      <c r="BJ26" s="10">
        <v>0.45203735399999995</v>
      </c>
      <c r="BK26" s="17">
        <f t="shared" si="2"/>
        <v>4.696735880452278</v>
      </c>
      <c r="BL26" s="16"/>
      <c r="BM26" s="57"/>
    </row>
    <row r="27" spans="1:65" s="12" customFormat="1" ht="15">
      <c r="A27" s="5"/>
      <c r="B27" s="8" t="s">
        <v>168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0.7524691522666667</v>
      </c>
      <c r="I27" s="9">
        <v>0</v>
      </c>
      <c r="J27" s="9">
        <v>0</v>
      </c>
      <c r="K27" s="9">
        <v>0</v>
      </c>
      <c r="L27" s="10">
        <v>0.4125652278666668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0.0074481168</v>
      </c>
      <c r="S27" s="9">
        <v>12.940693485599999</v>
      </c>
      <c r="T27" s="9">
        <v>0</v>
      </c>
      <c r="U27" s="9">
        <v>0</v>
      </c>
      <c r="V27" s="10">
        <v>0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0.14490606083333332</v>
      </c>
      <c r="AW27" s="9">
        <v>15.215296257683093</v>
      </c>
      <c r="AX27" s="9">
        <v>0</v>
      </c>
      <c r="AY27" s="9">
        <v>0</v>
      </c>
      <c r="AZ27" s="10">
        <v>8.940914002366664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0.01767147083333333</v>
      </c>
      <c r="BG27" s="9">
        <v>12.582087233333333</v>
      </c>
      <c r="BH27" s="9">
        <v>0</v>
      </c>
      <c r="BI27" s="9">
        <v>0</v>
      </c>
      <c r="BJ27" s="10">
        <v>4.333538748366667</v>
      </c>
      <c r="BK27" s="17">
        <f t="shared" si="2"/>
        <v>55.347589755949755</v>
      </c>
      <c r="BL27" s="16"/>
      <c r="BM27" s="57"/>
    </row>
    <row r="28" spans="1:65" s="12" customFormat="1" ht="15">
      <c r="A28" s="5"/>
      <c r="B28" s="8" t="s">
        <v>186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0.40280921966666666</v>
      </c>
      <c r="I28" s="9">
        <v>4.345753866666667</v>
      </c>
      <c r="J28" s="9">
        <v>0</v>
      </c>
      <c r="K28" s="9">
        <v>0</v>
      </c>
      <c r="L28" s="10">
        <v>0.08549024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0.010686280000000001</v>
      </c>
      <c r="S28" s="9">
        <v>0</v>
      </c>
      <c r="T28" s="9">
        <v>0</v>
      </c>
      <c r="U28" s="9">
        <v>0</v>
      </c>
      <c r="V28" s="10">
        <v>1.4319646218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0.52275265</v>
      </c>
      <c r="AW28" s="9">
        <v>8.208629449842748</v>
      </c>
      <c r="AX28" s="9">
        <v>0</v>
      </c>
      <c r="AY28" s="9">
        <v>0</v>
      </c>
      <c r="AZ28" s="10">
        <v>0.2267474942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0.001412845</v>
      </c>
      <c r="BG28" s="9">
        <v>0</v>
      </c>
      <c r="BH28" s="9">
        <v>0</v>
      </c>
      <c r="BI28" s="9">
        <v>0</v>
      </c>
      <c r="BJ28" s="10">
        <v>0.024684490400000002</v>
      </c>
      <c r="BK28" s="17">
        <f t="shared" si="2"/>
        <v>15.260931157576081</v>
      </c>
      <c r="BL28" s="16"/>
      <c r="BM28" s="57"/>
    </row>
    <row r="29" spans="1:65" s="12" customFormat="1" ht="15">
      <c r="A29" s="5"/>
      <c r="B29" s="8" t="s">
        <v>187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5.424156497666667</v>
      </c>
      <c r="I29" s="9">
        <v>0</v>
      </c>
      <c r="J29" s="9">
        <v>0</v>
      </c>
      <c r="K29" s="9">
        <v>0</v>
      </c>
      <c r="L29" s="10">
        <v>0.08482485256666666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0.10514294013333333</v>
      </c>
      <c r="S29" s="9">
        <v>0</v>
      </c>
      <c r="T29" s="9">
        <v>0</v>
      </c>
      <c r="U29" s="9">
        <v>0</v>
      </c>
      <c r="V29" s="10">
        <v>0.17320272086666663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15.366048542800002</v>
      </c>
      <c r="AW29" s="9">
        <v>0.0685459229052243</v>
      </c>
      <c r="AX29" s="9">
        <v>0</v>
      </c>
      <c r="AY29" s="9">
        <v>0</v>
      </c>
      <c r="AZ29" s="10">
        <v>5.0868509354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2.148256006733333</v>
      </c>
      <c r="BG29" s="9">
        <v>0</v>
      </c>
      <c r="BH29" s="9">
        <v>0</v>
      </c>
      <c r="BI29" s="9">
        <v>0</v>
      </c>
      <c r="BJ29" s="10">
        <v>0.659312847</v>
      </c>
      <c r="BK29" s="17">
        <f t="shared" si="2"/>
        <v>29.116341266071892</v>
      </c>
      <c r="BL29" s="16"/>
      <c r="BM29" s="57"/>
    </row>
    <row r="30" spans="1:65" s="12" customFormat="1" ht="15">
      <c r="A30" s="5"/>
      <c r="B30" s="8" t="s">
        <v>188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0.004235433333333333</v>
      </c>
      <c r="I30" s="9">
        <v>27.2124</v>
      </c>
      <c r="J30" s="9">
        <v>0</v>
      </c>
      <c r="K30" s="9">
        <v>0</v>
      </c>
      <c r="L30" s="10">
        <v>0.0068031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0</v>
      </c>
      <c r="T30" s="9">
        <v>0</v>
      </c>
      <c r="U30" s="9">
        <v>0</v>
      </c>
      <c r="V30" s="10">
        <v>0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0.0009509264999999998</v>
      </c>
      <c r="AW30" s="9">
        <v>0.35089518003840287</v>
      </c>
      <c r="AX30" s="9">
        <v>0</v>
      </c>
      <c r="AY30" s="9">
        <v>0</v>
      </c>
      <c r="AZ30" s="10">
        <v>0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</v>
      </c>
      <c r="BG30" s="9">
        <v>0</v>
      </c>
      <c r="BH30" s="9">
        <v>0</v>
      </c>
      <c r="BI30" s="9">
        <v>0</v>
      </c>
      <c r="BJ30" s="10">
        <v>0</v>
      </c>
      <c r="BK30" s="17">
        <f t="shared" si="2"/>
        <v>27.575284639871736</v>
      </c>
      <c r="BL30" s="16"/>
      <c r="BM30" s="57"/>
    </row>
    <row r="31" spans="1:65" s="12" customFormat="1" ht="15">
      <c r="A31" s="5"/>
      <c r="B31" s="8" t="s">
        <v>169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0.3844081368333333</v>
      </c>
      <c r="I31" s="9">
        <v>0.1323043397333333</v>
      </c>
      <c r="J31" s="9">
        <v>0</v>
      </c>
      <c r="K31" s="9">
        <v>0</v>
      </c>
      <c r="L31" s="10">
        <v>0.05963530243333335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0.0067936049333333325</v>
      </c>
      <c r="S31" s="9">
        <v>0</v>
      </c>
      <c r="T31" s="9">
        <v>0</v>
      </c>
      <c r="U31" s="9">
        <v>0</v>
      </c>
      <c r="V31" s="10">
        <v>0.08987817636666665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0.151956653</v>
      </c>
      <c r="AW31" s="9">
        <v>1.102411556773416</v>
      </c>
      <c r="AX31" s="9">
        <v>0</v>
      </c>
      <c r="AY31" s="9">
        <v>0</v>
      </c>
      <c r="AZ31" s="10">
        <v>1.7173885026999998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0.09727239276666667</v>
      </c>
      <c r="BG31" s="9">
        <v>0</v>
      </c>
      <c r="BH31" s="9">
        <v>0</v>
      </c>
      <c r="BI31" s="9">
        <v>0</v>
      </c>
      <c r="BJ31" s="10">
        <v>0.739865891</v>
      </c>
      <c r="BK31" s="17">
        <f t="shared" si="2"/>
        <v>4.481914556540082</v>
      </c>
      <c r="BL31" s="16"/>
      <c r="BM31" s="57"/>
    </row>
    <row r="32" spans="1:65" s="12" customFormat="1" ht="15">
      <c r="A32" s="5"/>
      <c r="B32" s="8" t="s">
        <v>189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0.15451799883333328</v>
      </c>
      <c r="I32" s="9">
        <v>0</v>
      </c>
      <c r="J32" s="9">
        <v>0</v>
      </c>
      <c r="K32" s="9">
        <v>0</v>
      </c>
      <c r="L32" s="10">
        <v>0.043772431400000006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0.060095546666666666</v>
      </c>
      <c r="S32" s="9">
        <v>0</v>
      </c>
      <c r="T32" s="9">
        <v>0</v>
      </c>
      <c r="U32" s="9">
        <v>0</v>
      </c>
      <c r="V32" s="10">
        <v>0.0543007816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1.5906737536666666</v>
      </c>
      <c r="AW32" s="9">
        <v>1.4157543108188209</v>
      </c>
      <c r="AX32" s="9">
        <v>0</v>
      </c>
      <c r="AY32" s="9">
        <v>0</v>
      </c>
      <c r="AZ32" s="10">
        <v>2.4383533432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0.17162645676666663</v>
      </c>
      <c r="BG32" s="9">
        <v>0.9545947233666665</v>
      </c>
      <c r="BH32" s="9">
        <v>0</v>
      </c>
      <c r="BI32" s="9">
        <v>0</v>
      </c>
      <c r="BJ32" s="10">
        <v>0.9175575337333333</v>
      </c>
      <c r="BK32" s="17">
        <f t="shared" si="2"/>
        <v>7.801246880052155</v>
      </c>
      <c r="BL32" s="16"/>
      <c r="BM32" s="57"/>
    </row>
    <row r="33" spans="1:65" s="12" customFormat="1" ht="15">
      <c r="A33" s="5"/>
      <c r="B33" s="8" t="s">
        <v>103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0.00761881</v>
      </c>
      <c r="I33" s="9">
        <v>0</v>
      </c>
      <c r="J33" s="9">
        <v>0</v>
      </c>
      <c r="K33" s="9">
        <v>0</v>
      </c>
      <c r="L33" s="10">
        <v>0.0007618809999999998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0.6907603755333334</v>
      </c>
      <c r="AW33" s="9">
        <v>0.03992121265650596</v>
      </c>
      <c r="AX33" s="9">
        <v>0</v>
      </c>
      <c r="AY33" s="9">
        <v>0</v>
      </c>
      <c r="AZ33" s="10">
        <v>1.3515419517333334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0.027735666333333332</v>
      </c>
      <c r="BG33" s="9">
        <v>0</v>
      </c>
      <c r="BH33" s="9">
        <v>0</v>
      </c>
      <c r="BI33" s="9">
        <v>0</v>
      </c>
      <c r="BJ33" s="10">
        <v>0.15287155163333332</v>
      </c>
      <c r="BK33" s="17">
        <f t="shared" si="2"/>
        <v>2.2712114488898396</v>
      </c>
      <c r="BL33" s="16"/>
      <c r="BM33" s="57"/>
    </row>
    <row r="34" spans="1:65" s="12" customFormat="1" ht="15">
      <c r="A34" s="5"/>
      <c r="B34" s="8" t="s">
        <v>104</v>
      </c>
      <c r="C34" s="11">
        <v>0</v>
      </c>
      <c r="D34" s="9">
        <v>16.197928</v>
      </c>
      <c r="E34" s="9">
        <v>0</v>
      </c>
      <c r="F34" s="9">
        <v>0</v>
      </c>
      <c r="G34" s="10">
        <v>0</v>
      </c>
      <c r="H34" s="11">
        <v>0.03711450273333334</v>
      </c>
      <c r="I34" s="9">
        <v>33.81650254143334</v>
      </c>
      <c r="J34" s="9">
        <v>0</v>
      </c>
      <c r="K34" s="9">
        <v>0</v>
      </c>
      <c r="L34" s="10">
        <v>2.636604983733333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0.009448791333333335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1.5132734934333332</v>
      </c>
      <c r="AW34" s="9">
        <v>6.732233333148463</v>
      </c>
      <c r="AX34" s="9">
        <v>0</v>
      </c>
      <c r="AY34" s="9">
        <v>0</v>
      </c>
      <c r="AZ34" s="10">
        <v>1.4281932638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0.015022429333333332</v>
      </c>
      <c r="BG34" s="9">
        <v>5.789720666666667</v>
      </c>
      <c r="BH34" s="9">
        <v>0</v>
      </c>
      <c r="BI34" s="9">
        <v>0</v>
      </c>
      <c r="BJ34" s="10">
        <v>0.15349492</v>
      </c>
      <c r="BK34" s="17">
        <f t="shared" si="2"/>
        <v>68.32953692561513</v>
      </c>
      <c r="BL34" s="16"/>
      <c r="BM34" s="57"/>
    </row>
    <row r="35" spans="1:65" s="12" customFormat="1" ht="15">
      <c r="A35" s="5"/>
      <c r="B35" s="8" t="s">
        <v>190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0.0024107098666666664</v>
      </c>
      <c r="I35" s="9">
        <v>38.135468085266666</v>
      </c>
      <c r="J35" s="9">
        <v>0</v>
      </c>
      <c r="K35" s="9">
        <v>0</v>
      </c>
      <c r="L35" s="10">
        <v>0.0030363436999999997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0.0006256338333333332</v>
      </c>
      <c r="S35" s="9">
        <v>0.6256338333333333</v>
      </c>
      <c r="T35" s="9">
        <v>0</v>
      </c>
      <c r="U35" s="9">
        <v>0</v>
      </c>
      <c r="V35" s="10">
        <v>0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2.5081620017309723</v>
      </c>
      <c r="AW35" s="9">
        <v>0</v>
      </c>
      <c r="AX35" s="9">
        <v>0</v>
      </c>
      <c r="AY35" s="9">
        <v>0</v>
      </c>
      <c r="AZ35" s="10">
        <v>0.481045404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</v>
      </c>
      <c r="BG35" s="9">
        <v>10.664182612266668</v>
      </c>
      <c r="BH35" s="9">
        <v>0</v>
      </c>
      <c r="BI35" s="9">
        <v>0</v>
      </c>
      <c r="BJ35" s="10">
        <v>0</v>
      </c>
      <c r="BK35" s="17">
        <f t="shared" si="2"/>
        <v>52.420564623997635</v>
      </c>
      <c r="BL35" s="16"/>
      <c r="BM35" s="57"/>
    </row>
    <row r="36" spans="1:65" s="12" customFormat="1" ht="15">
      <c r="A36" s="5"/>
      <c r="B36" s="8" t="s">
        <v>177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1.5313546120666668</v>
      </c>
      <c r="I36" s="9">
        <v>31.511643799999998</v>
      </c>
      <c r="J36" s="9">
        <v>0</v>
      </c>
      <c r="K36" s="9">
        <v>0</v>
      </c>
      <c r="L36" s="10">
        <v>1.7036722806333335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0.8161143685666666</v>
      </c>
      <c r="S36" s="9">
        <v>3.6831116138666675</v>
      </c>
      <c r="T36" s="9">
        <v>6.13067</v>
      </c>
      <c r="U36" s="9">
        <v>0</v>
      </c>
      <c r="V36" s="10">
        <v>0.007871780266666666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0.0024013233333333335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12.097182575866666</v>
      </c>
      <c r="AW36" s="9">
        <v>41.62693998374029</v>
      </c>
      <c r="AX36" s="9">
        <v>0</v>
      </c>
      <c r="AY36" s="9">
        <v>0</v>
      </c>
      <c r="AZ36" s="10">
        <v>7.5479727710999995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14.836976629533337</v>
      </c>
      <c r="BG36" s="9">
        <v>3.2297798833333333</v>
      </c>
      <c r="BH36" s="9">
        <v>0</v>
      </c>
      <c r="BI36" s="9">
        <v>0</v>
      </c>
      <c r="BJ36" s="10">
        <v>0.18251350576666664</v>
      </c>
      <c r="BK36" s="17">
        <f t="shared" si="2"/>
        <v>124.90820512807365</v>
      </c>
      <c r="BL36" s="16"/>
      <c r="BM36" s="57"/>
    </row>
    <row r="37" spans="1:65" s="12" customFormat="1" ht="15">
      <c r="A37" s="5"/>
      <c r="B37" s="8" t="s">
        <v>178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0.3175547325</v>
      </c>
      <c r="I37" s="9">
        <v>45.92237625</v>
      </c>
      <c r="J37" s="9">
        <v>0</v>
      </c>
      <c r="K37" s="9">
        <v>0</v>
      </c>
      <c r="L37" s="10">
        <v>0.0032415795000000002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1.2071882175</v>
      </c>
      <c r="S37" s="9">
        <v>18.008775</v>
      </c>
      <c r="T37" s="9">
        <v>0</v>
      </c>
      <c r="U37" s="9">
        <v>0</v>
      </c>
      <c r="V37" s="10">
        <v>0.06483158866666666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0.133745524</v>
      </c>
      <c r="AW37" s="9">
        <v>6.363223199659977</v>
      </c>
      <c r="AX37" s="9">
        <v>0</v>
      </c>
      <c r="AY37" s="9">
        <v>0</v>
      </c>
      <c r="AZ37" s="10">
        <v>0.08835453273333334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0.011783746666666666</v>
      </c>
      <c r="BG37" s="9">
        <v>0</v>
      </c>
      <c r="BH37" s="9">
        <v>0</v>
      </c>
      <c r="BI37" s="9">
        <v>0</v>
      </c>
      <c r="BJ37" s="10">
        <v>0.03533945636666667</v>
      </c>
      <c r="BK37" s="17">
        <f t="shared" si="2"/>
        <v>72.15641382759333</v>
      </c>
      <c r="BL37" s="16"/>
      <c r="BM37" s="57"/>
    </row>
    <row r="38" spans="1:65" s="12" customFormat="1" ht="15">
      <c r="A38" s="5"/>
      <c r="B38" s="8" t="s">
        <v>105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0.20768356376666666</v>
      </c>
      <c r="I38" s="9">
        <v>1.0000000000000003E-09</v>
      </c>
      <c r="J38" s="9">
        <v>0</v>
      </c>
      <c r="K38" s="9">
        <v>0</v>
      </c>
      <c r="L38" s="10">
        <v>0.1142491269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0.11029204623333336</v>
      </c>
      <c r="S38" s="9">
        <v>0</v>
      </c>
      <c r="T38" s="9">
        <v>0</v>
      </c>
      <c r="U38" s="9">
        <v>0</v>
      </c>
      <c r="V38" s="10">
        <v>0.0026856646666666676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0.010085558333333335</v>
      </c>
      <c r="AC38" s="9">
        <v>0</v>
      </c>
      <c r="AD38" s="9">
        <v>0</v>
      </c>
      <c r="AE38" s="9">
        <v>0</v>
      </c>
      <c r="AF38" s="10">
        <v>0.06089013333333334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4.0242600000000013E-05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2.230893072866667</v>
      </c>
      <c r="AW38" s="9">
        <v>0.023474172105983585</v>
      </c>
      <c r="AX38" s="9">
        <v>0</v>
      </c>
      <c r="AY38" s="9">
        <v>0</v>
      </c>
      <c r="AZ38" s="10">
        <v>3.4602948364666655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0.4134873231666667</v>
      </c>
      <c r="BG38" s="9">
        <v>0.3851412351666667</v>
      </c>
      <c r="BH38" s="9">
        <v>0</v>
      </c>
      <c r="BI38" s="9">
        <v>0</v>
      </c>
      <c r="BJ38" s="10">
        <v>0.8781288291</v>
      </c>
      <c r="BK38" s="17">
        <f t="shared" si="2"/>
        <v>7.897345805705983</v>
      </c>
      <c r="BL38" s="16"/>
      <c r="BM38" s="57"/>
    </row>
    <row r="39" spans="1:65" s="12" customFormat="1" ht="15">
      <c r="A39" s="5"/>
      <c r="B39" s="8" t="s">
        <v>106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0.0860501235</v>
      </c>
      <c r="I39" s="9">
        <v>0.3419220781</v>
      </c>
      <c r="J39" s="9">
        <v>0</v>
      </c>
      <c r="K39" s="9">
        <v>0</v>
      </c>
      <c r="L39" s="10">
        <v>0.17284339719999997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0.055068483499999994</v>
      </c>
      <c r="S39" s="9">
        <v>0.41690263396666666</v>
      </c>
      <c r="T39" s="9">
        <v>0</v>
      </c>
      <c r="U39" s="9">
        <v>0</v>
      </c>
      <c r="V39" s="10">
        <v>0.05215583313333332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2.214587416433334</v>
      </c>
      <c r="AW39" s="9">
        <v>4.865780927372064</v>
      </c>
      <c r="AX39" s="9">
        <v>0</v>
      </c>
      <c r="AY39" s="9">
        <v>0</v>
      </c>
      <c r="AZ39" s="10">
        <v>6.9253863932999975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0.7784662009666669</v>
      </c>
      <c r="BG39" s="9">
        <v>1.0509655684000003</v>
      </c>
      <c r="BH39" s="9">
        <v>0</v>
      </c>
      <c r="BI39" s="9">
        <v>0</v>
      </c>
      <c r="BJ39" s="10">
        <v>1.753083961066667</v>
      </c>
      <c r="BK39" s="17">
        <f t="shared" si="2"/>
        <v>18.71321301693873</v>
      </c>
      <c r="BL39" s="16"/>
      <c r="BM39" s="57"/>
    </row>
    <row r="40" spans="1:65" s="12" customFormat="1" ht="15">
      <c r="A40" s="5"/>
      <c r="B40" s="8" t="s">
        <v>179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0.030716364000000003</v>
      </c>
      <c r="I40" s="9">
        <v>0</v>
      </c>
      <c r="J40" s="9">
        <v>0</v>
      </c>
      <c r="K40" s="9">
        <v>0</v>
      </c>
      <c r="L40" s="10">
        <v>0.03962459046666667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0.007056462000000001</v>
      </c>
      <c r="S40" s="9">
        <v>0</v>
      </c>
      <c r="T40" s="9">
        <v>0</v>
      </c>
      <c r="U40" s="9">
        <v>0</v>
      </c>
      <c r="V40" s="10">
        <v>0.0041093514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6.410967940366665</v>
      </c>
      <c r="AW40" s="9">
        <v>1.5205230513198225</v>
      </c>
      <c r="AX40" s="9">
        <v>0</v>
      </c>
      <c r="AY40" s="9">
        <v>0</v>
      </c>
      <c r="AZ40" s="10">
        <v>2.182045356333333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1.2628533083999998</v>
      </c>
      <c r="BG40" s="9">
        <v>0.03371233333333334</v>
      </c>
      <c r="BH40" s="9">
        <v>0</v>
      </c>
      <c r="BI40" s="9">
        <v>0</v>
      </c>
      <c r="BJ40" s="10">
        <v>0.37528159019999996</v>
      </c>
      <c r="BK40" s="17">
        <f t="shared" si="2"/>
        <v>11.86689034781982</v>
      </c>
      <c r="BL40" s="16"/>
      <c r="BM40" s="57"/>
    </row>
    <row r="41" spans="1:65" s="12" customFormat="1" ht="15">
      <c r="A41" s="5"/>
      <c r="B41" s="8" t="s">
        <v>107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0.0989995973</v>
      </c>
      <c r="I41" s="9">
        <v>0</v>
      </c>
      <c r="J41" s="9">
        <v>0</v>
      </c>
      <c r="K41" s="9">
        <v>0</v>
      </c>
      <c r="L41" s="10">
        <v>0.010705896000000001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0.018437932000000004</v>
      </c>
      <c r="S41" s="9">
        <v>0</v>
      </c>
      <c r="T41" s="9">
        <v>0</v>
      </c>
      <c r="U41" s="9">
        <v>0</v>
      </c>
      <c r="V41" s="10">
        <v>0.003568631999999999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0.78263716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60.118634884033334</v>
      </c>
      <c r="AW41" s="9">
        <v>4.551944323251157</v>
      </c>
      <c r="AX41" s="9">
        <v>0</v>
      </c>
      <c r="AY41" s="9">
        <v>0</v>
      </c>
      <c r="AZ41" s="10">
        <v>16.519169804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8.7750707496</v>
      </c>
      <c r="BG41" s="9">
        <v>0.7076119034000001</v>
      </c>
      <c r="BH41" s="9">
        <v>0</v>
      </c>
      <c r="BI41" s="9">
        <v>0</v>
      </c>
      <c r="BJ41" s="10">
        <v>1.5058674193333332</v>
      </c>
      <c r="BK41" s="17">
        <f t="shared" si="2"/>
        <v>93.09264830091783</v>
      </c>
      <c r="BL41" s="16"/>
      <c r="BM41" s="57"/>
    </row>
    <row r="42" spans="1:65" s="12" customFormat="1" ht="15">
      <c r="A42" s="5"/>
      <c r="B42" s="8" t="s">
        <v>108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</v>
      </c>
      <c r="I42" s="9">
        <v>0</v>
      </c>
      <c r="J42" s="9">
        <v>0</v>
      </c>
      <c r="K42" s="9">
        <v>0</v>
      </c>
      <c r="L42" s="10">
        <v>0.011107829999999997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0.027769575</v>
      </c>
      <c r="S42" s="9">
        <v>0</v>
      </c>
      <c r="T42" s="9">
        <v>0</v>
      </c>
      <c r="U42" s="9">
        <v>0</v>
      </c>
      <c r="V42" s="10">
        <v>0.01937699303333333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0.5988653333333332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39.651544220433344</v>
      </c>
      <c r="AW42" s="9">
        <v>1.5810044804383192</v>
      </c>
      <c r="AX42" s="9">
        <v>0</v>
      </c>
      <c r="AY42" s="9">
        <v>0</v>
      </c>
      <c r="AZ42" s="10">
        <v>5.136940437533332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1.6503306386666667</v>
      </c>
      <c r="BG42" s="9">
        <v>0</v>
      </c>
      <c r="BH42" s="9">
        <v>0</v>
      </c>
      <c r="BI42" s="9">
        <v>0</v>
      </c>
      <c r="BJ42" s="10">
        <v>0.2509401821666667</v>
      </c>
      <c r="BK42" s="17">
        <f t="shared" si="2"/>
        <v>48.927879690604996</v>
      </c>
      <c r="BL42" s="16"/>
      <c r="BM42" s="57"/>
    </row>
    <row r="43" spans="1:65" s="12" customFormat="1" ht="15">
      <c r="A43" s="5"/>
      <c r="B43" s="8" t="s">
        <v>109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1.310623876</v>
      </c>
      <c r="I43" s="9">
        <v>0</v>
      </c>
      <c r="J43" s="9">
        <v>0</v>
      </c>
      <c r="K43" s="9">
        <v>0</v>
      </c>
      <c r="L43" s="10">
        <v>0.03281520773333333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0.033905524</v>
      </c>
      <c r="S43" s="9">
        <v>0</v>
      </c>
      <c r="T43" s="9">
        <v>0</v>
      </c>
      <c r="U43" s="9">
        <v>0</v>
      </c>
      <c r="V43" s="10">
        <v>0.23967697999999998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0.03396051</v>
      </c>
      <c r="AC43" s="9">
        <v>0</v>
      </c>
      <c r="AD43" s="9">
        <v>0</v>
      </c>
      <c r="AE43" s="9">
        <v>0</v>
      </c>
      <c r="AF43" s="10">
        <v>0.0050940765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75.0124212118</v>
      </c>
      <c r="AW43" s="9">
        <v>4.451971853210564</v>
      </c>
      <c r="AX43" s="9">
        <v>0</v>
      </c>
      <c r="AY43" s="9">
        <v>0</v>
      </c>
      <c r="AZ43" s="10">
        <v>13.620181820233334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8.838545386866667</v>
      </c>
      <c r="BG43" s="9">
        <v>1.3980409950000001</v>
      </c>
      <c r="BH43" s="9">
        <v>0</v>
      </c>
      <c r="BI43" s="9">
        <v>0</v>
      </c>
      <c r="BJ43" s="10">
        <v>0.8262852114666668</v>
      </c>
      <c r="BK43" s="17">
        <f t="shared" si="2"/>
        <v>105.80352265281059</v>
      </c>
      <c r="BL43" s="16"/>
      <c r="BM43" s="57"/>
    </row>
    <row r="44" spans="1:65" s="12" customFormat="1" ht="15">
      <c r="A44" s="5"/>
      <c r="B44" s="8" t="s">
        <v>110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0.46956044160000004</v>
      </c>
      <c r="I44" s="9">
        <v>0</v>
      </c>
      <c r="J44" s="9">
        <v>0</v>
      </c>
      <c r="K44" s="9">
        <v>0</v>
      </c>
      <c r="L44" s="10">
        <v>0.14505891899999998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0.055426688</v>
      </c>
      <c r="S44" s="9">
        <v>0</v>
      </c>
      <c r="T44" s="9">
        <v>0</v>
      </c>
      <c r="U44" s="9">
        <v>0</v>
      </c>
      <c r="V44" s="10">
        <v>0.042706262966666665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0.0192569465</v>
      </c>
      <c r="AC44" s="9">
        <v>0</v>
      </c>
      <c r="AD44" s="9">
        <v>0</v>
      </c>
      <c r="AE44" s="9">
        <v>0</v>
      </c>
      <c r="AF44" s="10">
        <v>0.17506315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71.3940104085</v>
      </c>
      <c r="AW44" s="9">
        <v>7.933288826902871</v>
      </c>
      <c r="AX44" s="9">
        <v>0</v>
      </c>
      <c r="AY44" s="9">
        <v>0</v>
      </c>
      <c r="AZ44" s="10">
        <v>14.31967169163333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6.958637824733334</v>
      </c>
      <c r="BG44" s="9">
        <v>0</v>
      </c>
      <c r="BH44" s="9">
        <v>0</v>
      </c>
      <c r="BI44" s="9">
        <v>0</v>
      </c>
      <c r="BJ44" s="10">
        <v>0.6406734757333334</v>
      </c>
      <c r="BK44" s="17">
        <f t="shared" si="2"/>
        <v>102.15335463556953</v>
      </c>
      <c r="BL44" s="16"/>
      <c r="BM44" s="57"/>
    </row>
    <row r="45" spans="1:65" s="12" customFormat="1" ht="15">
      <c r="A45" s="5"/>
      <c r="B45" s="8" t="s">
        <v>111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0.37348125299999996</v>
      </c>
      <c r="I45" s="9">
        <v>0</v>
      </c>
      <c r="J45" s="9">
        <v>0</v>
      </c>
      <c r="K45" s="9">
        <v>0</v>
      </c>
      <c r="L45" s="10">
        <v>0.035322456099999996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0.037234208766666665</v>
      </c>
      <c r="S45" s="9">
        <v>0</v>
      </c>
      <c r="T45" s="9">
        <v>0</v>
      </c>
      <c r="U45" s="9">
        <v>0</v>
      </c>
      <c r="V45" s="10">
        <v>0.009705777233333332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0.09357453269999998</v>
      </c>
      <c r="AC45" s="9">
        <v>0</v>
      </c>
      <c r="AD45" s="9">
        <v>0</v>
      </c>
      <c r="AE45" s="9">
        <v>0</v>
      </c>
      <c r="AF45" s="10">
        <v>0.08810600423333333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0.0005638656666666666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62.48576208253333</v>
      </c>
      <c r="AW45" s="9">
        <v>4.006988054867782</v>
      </c>
      <c r="AX45" s="9">
        <v>0</v>
      </c>
      <c r="AY45" s="9">
        <v>0</v>
      </c>
      <c r="AZ45" s="10">
        <v>12.433466316500002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14.117768737766667</v>
      </c>
      <c r="BG45" s="9">
        <v>0.27065552</v>
      </c>
      <c r="BH45" s="9">
        <v>0</v>
      </c>
      <c r="BI45" s="9">
        <v>0</v>
      </c>
      <c r="BJ45" s="10">
        <v>1.4195771791666665</v>
      </c>
      <c r="BK45" s="17">
        <f t="shared" si="2"/>
        <v>95.37220598853445</v>
      </c>
      <c r="BL45" s="16"/>
      <c r="BM45" s="57"/>
    </row>
    <row r="46" spans="1:65" s="12" customFormat="1" ht="15">
      <c r="A46" s="5"/>
      <c r="B46" s="8" t="s">
        <v>112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0.11801486149999998</v>
      </c>
      <c r="I46" s="9">
        <v>0</v>
      </c>
      <c r="J46" s="9">
        <v>0</v>
      </c>
      <c r="K46" s="9">
        <v>0</v>
      </c>
      <c r="L46" s="10">
        <v>0.085083207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0.04101807499999999</v>
      </c>
      <c r="S46" s="9">
        <v>0</v>
      </c>
      <c r="T46" s="9">
        <v>0</v>
      </c>
      <c r="U46" s="9">
        <v>0</v>
      </c>
      <c r="V46" s="10">
        <v>0.08550164299999999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0.02273776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0.22862817680000003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45.2379585268</v>
      </c>
      <c r="AW46" s="9">
        <v>4.2393375368808455</v>
      </c>
      <c r="AX46" s="9">
        <v>0</v>
      </c>
      <c r="AY46" s="9">
        <v>0</v>
      </c>
      <c r="AZ46" s="10">
        <v>11.5548266323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11.245144308199999</v>
      </c>
      <c r="BG46" s="9">
        <v>0</v>
      </c>
      <c r="BH46" s="9">
        <v>0</v>
      </c>
      <c r="BI46" s="9">
        <v>0</v>
      </c>
      <c r="BJ46" s="10">
        <v>1.0138595217666666</v>
      </c>
      <c r="BK46" s="17">
        <f t="shared" si="2"/>
        <v>73.87211024924751</v>
      </c>
      <c r="BL46" s="16"/>
      <c r="BM46" s="57"/>
    </row>
    <row r="47" spans="1:65" s="12" customFormat="1" ht="15">
      <c r="A47" s="5"/>
      <c r="B47" s="8" t="s">
        <v>157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0.42330831999999996</v>
      </c>
      <c r="I47" s="9">
        <v>0</v>
      </c>
      <c r="J47" s="9">
        <v>0</v>
      </c>
      <c r="K47" s="9">
        <v>0</v>
      </c>
      <c r="L47" s="10">
        <v>0.24486585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0.06069295613333333</v>
      </c>
      <c r="S47" s="9">
        <v>0</v>
      </c>
      <c r="T47" s="9">
        <v>0</v>
      </c>
      <c r="U47" s="9">
        <v>0</v>
      </c>
      <c r="V47" s="10">
        <v>0.015277377500000001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0.2562959151666666</v>
      </c>
      <c r="AC47" s="9">
        <v>0</v>
      </c>
      <c r="AD47" s="9">
        <v>0</v>
      </c>
      <c r="AE47" s="9">
        <v>0</v>
      </c>
      <c r="AF47" s="10">
        <v>0.025490066100000004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0.012022409666666668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29.05617665596667</v>
      </c>
      <c r="AW47" s="9">
        <v>3.8977981977019516</v>
      </c>
      <c r="AX47" s="9">
        <v>0</v>
      </c>
      <c r="AY47" s="9">
        <v>0</v>
      </c>
      <c r="AZ47" s="10">
        <v>17.456183088399996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4.202651707633333</v>
      </c>
      <c r="BG47" s="9">
        <v>0.72134458</v>
      </c>
      <c r="BH47" s="9">
        <v>0</v>
      </c>
      <c r="BI47" s="9">
        <v>0</v>
      </c>
      <c r="BJ47" s="10">
        <v>0.19199378423333333</v>
      </c>
      <c r="BK47" s="17">
        <f t="shared" si="2"/>
        <v>56.56410090850195</v>
      </c>
      <c r="BL47" s="16"/>
      <c r="BM47" s="57"/>
    </row>
    <row r="48" spans="1:65" s="12" customFormat="1" ht="15">
      <c r="A48" s="5"/>
      <c r="B48" s="8" t="s">
        <v>161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0.17110000000000003</v>
      </c>
      <c r="I48" s="9">
        <v>0</v>
      </c>
      <c r="J48" s="9">
        <v>0</v>
      </c>
      <c r="K48" s="9">
        <v>0</v>
      </c>
      <c r="L48" s="10">
        <v>0.09011266666666667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0.03234930676666666</v>
      </c>
      <c r="S48" s="9">
        <v>0</v>
      </c>
      <c r="T48" s="9">
        <v>0</v>
      </c>
      <c r="U48" s="9">
        <v>0</v>
      </c>
      <c r="V48" s="10">
        <v>0.020531999999999998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0.040059696</v>
      </c>
      <c r="AC48" s="9">
        <v>0</v>
      </c>
      <c r="AD48" s="9">
        <v>0</v>
      </c>
      <c r="AE48" s="9">
        <v>0</v>
      </c>
      <c r="AF48" s="10">
        <v>0.2781923333333334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45.26603357016666</v>
      </c>
      <c r="AW48" s="9">
        <v>5.268962794839811</v>
      </c>
      <c r="AX48" s="9">
        <v>0</v>
      </c>
      <c r="AY48" s="9">
        <v>0</v>
      </c>
      <c r="AZ48" s="10">
        <v>12.987059730333332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6.566063668366666</v>
      </c>
      <c r="BG48" s="9">
        <v>0.17804309333333332</v>
      </c>
      <c r="BH48" s="9">
        <v>0</v>
      </c>
      <c r="BI48" s="9">
        <v>0</v>
      </c>
      <c r="BJ48" s="10">
        <v>1.0561491415000002</v>
      </c>
      <c r="BK48" s="17">
        <f t="shared" si="2"/>
        <v>71.95465800130647</v>
      </c>
      <c r="BL48" s="16"/>
      <c r="BM48" s="57"/>
    </row>
    <row r="49" spans="1:65" s="12" customFormat="1" ht="15">
      <c r="A49" s="5"/>
      <c r="B49" s="8" t="s">
        <v>170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0.26908471463333333</v>
      </c>
      <c r="I49" s="9">
        <v>0</v>
      </c>
      <c r="J49" s="9">
        <v>0</v>
      </c>
      <c r="K49" s="9">
        <v>0</v>
      </c>
      <c r="L49" s="10">
        <v>0.20603395776666672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0.037014570999999996</v>
      </c>
      <c r="S49" s="9">
        <v>0</v>
      </c>
      <c r="T49" s="9">
        <v>0</v>
      </c>
      <c r="U49" s="9">
        <v>0</v>
      </c>
      <c r="V49" s="10">
        <v>0.05723790046666666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0.04981029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22.4532647185</v>
      </c>
      <c r="AW49" s="9">
        <v>3.421886370523008</v>
      </c>
      <c r="AX49" s="9">
        <v>0</v>
      </c>
      <c r="AY49" s="9">
        <v>0</v>
      </c>
      <c r="AZ49" s="10">
        <v>14.236639657366664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4.063111911333333</v>
      </c>
      <c r="BG49" s="9">
        <v>0.004427581333333334</v>
      </c>
      <c r="BH49" s="9">
        <v>0</v>
      </c>
      <c r="BI49" s="9">
        <v>0</v>
      </c>
      <c r="BJ49" s="10">
        <v>2.2988787578666665</v>
      </c>
      <c r="BK49" s="17">
        <f t="shared" si="2"/>
        <v>47.09739043078968</v>
      </c>
      <c r="BL49" s="16"/>
      <c r="BM49" s="57"/>
    </row>
    <row r="50" spans="1:65" s="12" customFormat="1" ht="15">
      <c r="A50" s="5"/>
      <c r="B50" s="8" t="s">
        <v>191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0.4266755863</v>
      </c>
      <c r="I50" s="9">
        <v>0</v>
      </c>
      <c r="J50" s="9">
        <v>0</v>
      </c>
      <c r="K50" s="9">
        <v>0</v>
      </c>
      <c r="L50" s="10">
        <v>0.30895978659999995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0.0444490252</v>
      </c>
      <c r="S50" s="9">
        <v>0</v>
      </c>
      <c r="T50" s="9">
        <v>0</v>
      </c>
      <c r="U50" s="9">
        <v>0</v>
      </c>
      <c r="V50" s="10">
        <v>0.0034760922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0.5739043333333333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65.17662734916668</v>
      </c>
      <c r="AW50" s="9">
        <v>15.232717679386989</v>
      </c>
      <c r="AX50" s="9">
        <v>0</v>
      </c>
      <c r="AY50" s="9">
        <v>0</v>
      </c>
      <c r="AZ50" s="10">
        <v>17.636811406866666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9.829668234900002</v>
      </c>
      <c r="BG50" s="9">
        <v>0.1721713</v>
      </c>
      <c r="BH50" s="9">
        <v>0</v>
      </c>
      <c r="BI50" s="9">
        <v>0</v>
      </c>
      <c r="BJ50" s="10">
        <v>1.3413147039666669</v>
      </c>
      <c r="BK50" s="17">
        <f t="shared" si="2"/>
        <v>110.74677549792034</v>
      </c>
      <c r="BL50" s="16"/>
      <c r="BM50" s="57"/>
    </row>
    <row r="51" spans="1:65" s="12" customFormat="1" ht="15">
      <c r="A51" s="5"/>
      <c r="B51" s="8" t="s">
        <v>209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0.6274326136000001</v>
      </c>
      <c r="I51" s="9">
        <v>0</v>
      </c>
      <c r="J51" s="9">
        <v>0</v>
      </c>
      <c r="K51" s="9">
        <v>0</v>
      </c>
      <c r="L51" s="10">
        <v>0.08458037683333335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0.03486268493333334</v>
      </c>
      <c r="S51" s="9">
        <v>0</v>
      </c>
      <c r="T51" s="9">
        <v>0</v>
      </c>
      <c r="U51" s="9">
        <v>0</v>
      </c>
      <c r="V51" s="10">
        <v>0.2202821247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0.0017297999999999997</v>
      </c>
      <c r="AC51" s="9">
        <v>0</v>
      </c>
      <c r="AD51" s="9">
        <v>0</v>
      </c>
      <c r="AE51" s="9">
        <v>0</v>
      </c>
      <c r="AF51" s="10">
        <v>0.0005765999999999999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96.22186315286667</v>
      </c>
      <c r="AW51" s="9">
        <v>4.446079531189275</v>
      </c>
      <c r="AX51" s="9">
        <v>0</v>
      </c>
      <c r="AY51" s="9">
        <v>0</v>
      </c>
      <c r="AZ51" s="10">
        <v>5.095244643766667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16.937752640933333</v>
      </c>
      <c r="BG51" s="9">
        <v>4.221409793299999</v>
      </c>
      <c r="BH51" s="9">
        <v>0</v>
      </c>
      <c r="BI51" s="9">
        <v>0</v>
      </c>
      <c r="BJ51" s="10">
        <v>0.9432234068666667</v>
      </c>
      <c r="BK51" s="17">
        <f t="shared" si="2"/>
        <v>128.83503736898928</v>
      </c>
      <c r="BL51" s="16"/>
      <c r="BM51" s="57"/>
    </row>
    <row r="52" spans="1:65" s="12" customFormat="1" ht="15">
      <c r="A52" s="5"/>
      <c r="B52" s="8" t="s">
        <v>212</v>
      </c>
      <c r="C52" s="11">
        <v>0</v>
      </c>
      <c r="D52" s="9">
        <v>2.3227246666666668</v>
      </c>
      <c r="E52" s="9">
        <v>0</v>
      </c>
      <c r="F52" s="9">
        <v>0</v>
      </c>
      <c r="G52" s="10">
        <v>0</v>
      </c>
      <c r="H52" s="11">
        <v>0.1724971475</v>
      </c>
      <c r="I52" s="9">
        <v>0</v>
      </c>
      <c r="J52" s="9">
        <v>0</v>
      </c>
      <c r="K52" s="9">
        <v>0</v>
      </c>
      <c r="L52" s="10">
        <v>0.24644108713333332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0.052841986166666674</v>
      </c>
      <c r="S52" s="9">
        <v>0</v>
      </c>
      <c r="T52" s="9">
        <v>0</v>
      </c>
      <c r="U52" s="9">
        <v>0</v>
      </c>
      <c r="V52" s="10">
        <v>0.052261304999999994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15.549829149333332</v>
      </c>
      <c r="AW52" s="9">
        <v>0.056856659906088396</v>
      </c>
      <c r="AX52" s="9">
        <v>0</v>
      </c>
      <c r="AY52" s="9">
        <v>0</v>
      </c>
      <c r="AZ52" s="10">
        <v>2.788271761766667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1.9812818207666667</v>
      </c>
      <c r="BG52" s="9">
        <v>0</v>
      </c>
      <c r="BH52" s="9">
        <v>0</v>
      </c>
      <c r="BI52" s="9">
        <v>0</v>
      </c>
      <c r="BJ52" s="10">
        <v>0.30252389469999996</v>
      </c>
      <c r="BK52" s="17">
        <f t="shared" si="2"/>
        <v>23.52552947893942</v>
      </c>
      <c r="BL52" s="16"/>
      <c r="BM52" s="57"/>
    </row>
    <row r="53" spans="1:65" s="12" customFormat="1" ht="15">
      <c r="A53" s="5"/>
      <c r="B53" s="8" t="s">
        <v>232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0.077123032</v>
      </c>
      <c r="I53" s="9">
        <v>0</v>
      </c>
      <c r="J53" s="9">
        <v>0</v>
      </c>
      <c r="K53" s="9">
        <v>0</v>
      </c>
      <c r="L53" s="10">
        <v>0.024025866666666666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0.058502985333333334</v>
      </c>
      <c r="S53" s="9">
        <v>0</v>
      </c>
      <c r="T53" s="9">
        <v>0</v>
      </c>
      <c r="U53" s="9">
        <v>0</v>
      </c>
      <c r="V53" s="10">
        <v>0.0024025866666666667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0.7063072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32.6198670388</v>
      </c>
      <c r="AW53" s="9">
        <v>0.9770582943082547</v>
      </c>
      <c r="AX53" s="9">
        <v>0</v>
      </c>
      <c r="AY53" s="9">
        <v>0</v>
      </c>
      <c r="AZ53" s="10">
        <v>5.959916687966667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3.6284858530000004</v>
      </c>
      <c r="BG53" s="9">
        <v>0</v>
      </c>
      <c r="BH53" s="9">
        <v>0</v>
      </c>
      <c r="BI53" s="9">
        <v>0</v>
      </c>
      <c r="BJ53" s="10">
        <v>0.2170092672666667</v>
      </c>
      <c r="BK53" s="17">
        <f t="shared" si="2"/>
        <v>44.27069881200826</v>
      </c>
      <c r="BL53" s="16"/>
      <c r="BM53" s="57"/>
    </row>
    <row r="54" spans="1:65" s="12" customFormat="1" ht="15">
      <c r="A54" s="5"/>
      <c r="B54" s="8" t="s">
        <v>233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0.3413228994666666</v>
      </c>
      <c r="I54" s="9">
        <v>0</v>
      </c>
      <c r="J54" s="9">
        <v>0</v>
      </c>
      <c r="K54" s="9">
        <v>0</v>
      </c>
      <c r="L54" s="10">
        <v>0.023938143833333328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0.014596428833333334</v>
      </c>
      <c r="S54" s="9">
        <v>0</v>
      </c>
      <c r="T54" s="9">
        <v>0</v>
      </c>
      <c r="U54" s="9">
        <v>0</v>
      </c>
      <c r="V54" s="10">
        <v>0.046708573333333336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12.774793971400001</v>
      </c>
      <c r="AW54" s="9">
        <v>3.1263810868562394</v>
      </c>
      <c r="AX54" s="9">
        <v>0</v>
      </c>
      <c r="AY54" s="9">
        <v>0</v>
      </c>
      <c r="AZ54" s="10">
        <v>5.2505228627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2.9201587751999996</v>
      </c>
      <c r="BG54" s="9">
        <v>0.2872675833333333</v>
      </c>
      <c r="BH54" s="9">
        <v>0</v>
      </c>
      <c r="BI54" s="9">
        <v>0</v>
      </c>
      <c r="BJ54" s="10">
        <v>0.20414416223333334</v>
      </c>
      <c r="BK54" s="17">
        <f t="shared" si="2"/>
        <v>24.989834487189572</v>
      </c>
      <c r="BL54" s="16"/>
      <c r="BM54" s="57"/>
    </row>
    <row r="55" spans="1:65" s="12" customFormat="1" ht="15">
      <c r="A55" s="5"/>
      <c r="B55" s="8" t="s">
        <v>242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0.18884959406666668</v>
      </c>
      <c r="I55" s="9">
        <v>0</v>
      </c>
      <c r="J55" s="9">
        <v>0</v>
      </c>
      <c r="K55" s="9">
        <v>0</v>
      </c>
      <c r="L55" s="10">
        <v>0.11982277973333334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0.07676146826666666</v>
      </c>
      <c r="S55" s="9">
        <v>0</v>
      </c>
      <c r="T55" s="9">
        <v>0</v>
      </c>
      <c r="U55" s="9">
        <v>0</v>
      </c>
      <c r="V55" s="10">
        <v>0.0011701443333333333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0.24993240839999997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26.116762094066672</v>
      </c>
      <c r="AW55" s="9">
        <v>2.362988532942585</v>
      </c>
      <c r="AX55" s="9">
        <v>0</v>
      </c>
      <c r="AY55" s="9">
        <v>0</v>
      </c>
      <c r="AZ55" s="10">
        <v>3.795076448333333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4.5072549439</v>
      </c>
      <c r="BG55" s="9">
        <v>3.158335893333333</v>
      </c>
      <c r="BH55" s="9">
        <v>0</v>
      </c>
      <c r="BI55" s="9">
        <v>0</v>
      </c>
      <c r="BJ55" s="10">
        <v>0.8080073258666669</v>
      </c>
      <c r="BK55" s="17">
        <f t="shared" si="2"/>
        <v>41.38496163324259</v>
      </c>
      <c r="BL55" s="16"/>
      <c r="BM55" s="57"/>
    </row>
    <row r="56" spans="1:65" s="12" customFormat="1" ht="15">
      <c r="A56" s="5"/>
      <c r="B56" s="8" t="s">
        <v>243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0.08230065593333333</v>
      </c>
      <c r="I56" s="9">
        <v>0</v>
      </c>
      <c r="J56" s="9">
        <v>0</v>
      </c>
      <c r="K56" s="9">
        <v>0</v>
      </c>
      <c r="L56" s="10">
        <v>0.12883867733333335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0.11894698293333333</v>
      </c>
      <c r="S56" s="9">
        <v>0</v>
      </c>
      <c r="T56" s="9">
        <v>0</v>
      </c>
      <c r="U56" s="9">
        <v>0</v>
      </c>
      <c r="V56" s="10">
        <v>0.036112106666666664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0.05704685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0.28523425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122.99645785716666</v>
      </c>
      <c r="AW56" s="9">
        <v>3.5332780910650996</v>
      </c>
      <c r="AX56" s="9">
        <v>0</v>
      </c>
      <c r="AY56" s="9">
        <v>0</v>
      </c>
      <c r="AZ56" s="10">
        <v>15.941133899700002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9.484221237233335</v>
      </c>
      <c r="BG56" s="9">
        <v>0</v>
      </c>
      <c r="BH56" s="9">
        <v>0</v>
      </c>
      <c r="BI56" s="9">
        <v>0</v>
      </c>
      <c r="BJ56" s="10">
        <v>1.4236934187666666</v>
      </c>
      <c r="BK56" s="17">
        <f t="shared" si="2"/>
        <v>154.08726402679844</v>
      </c>
      <c r="BL56" s="16"/>
      <c r="BM56" s="57"/>
    </row>
    <row r="57" spans="1:65" s="12" customFormat="1" ht="15">
      <c r="A57" s="5"/>
      <c r="B57" s="8" t="s">
        <v>251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0.24582426373333333</v>
      </c>
      <c r="I57" s="9">
        <v>0</v>
      </c>
      <c r="J57" s="9">
        <v>0</v>
      </c>
      <c r="K57" s="9">
        <v>0</v>
      </c>
      <c r="L57" s="10">
        <v>0.3653920499333333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0.0267891985</v>
      </c>
      <c r="S57" s="9">
        <v>0</v>
      </c>
      <c r="T57" s="9">
        <v>0</v>
      </c>
      <c r="U57" s="9">
        <v>0</v>
      </c>
      <c r="V57" s="10">
        <v>0.016117982500000003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23.415490142899998</v>
      </c>
      <c r="AW57" s="9">
        <v>2.25251370021196</v>
      </c>
      <c r="AX57" s="9">
        <v>0</v>
      </c>
      <c r="AY57" s="9">
        <v>0</v>
      </c>
      <c r="AZ57" s="10">
        <v>2.8886452521000003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2.1272246989333334</v>
      </c>
      <c r="BG57" s="9">
        <v>0.3403926066666667</v>
      </c>
      <c r="BH57" s="9">
        <v>0</v>
      </c>
      <c r="BI57" s="9">
        <v>0</v>
      </c>
      <c r="BJ57" s="10">
        <v>0.6776016310333335</v>
      </c>
      <c r="BK57" s="17">
        <f t="shared" si="2"/>
        <v>32.35599152651196</v>
      </c>
      <c r="BL57" s="16"/>
      <c r="BM57" s="57"/>
    </row>
    <row r="58" spans="1:65" s="12" customFormat="1" ht="15">
      <c r="A58" s="5"/>
      <c r="B58" s="8" t="s">
        <v>252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0.5419585276666665</v>
      </c>
      <c r="I58" s="9">
        <v>0</v>
      </c>
      <c r="J58" s="9">
        <v>0</v>
      </c>
      <c r="K58" s="9">
        <v>0</v>
      </c>
      <c r="L58" s="10">
        <v>0.20472962706666667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0.0393644773</v>
      </c>
      <c r="S58" s="9">
        <v>0</v>
      </c>
      <c r="T58" s="9">
        <v>0</v>
      </c>
      <c r="U58" s="9">
        <v>0</v>
      </c>
      <c r="V58" s="10">
        <v>0.024756130200000007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85.44254729086668</v>
      </c>
      <c r="AW58" s="9">
        <v>1.5972861672780174</v>
      </c>
      <c r="AX58" s="9">
        <v>0</v>
      </c>
      <c r="AY58" s="9">
        <v>0</v>
      </c>
      <c r="AZ58" s="10">
        <v>6.810268995833333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5.726215729233333</v>
      </c>
      <c r="BG58" s="9">
        <v>0</v>
      </c>
      <c r="BH58" s="9">
        <v>0</v>
      </c>
      <c r="BI58" s="9">
        <v>0</v>
      </c>
      <c r="BJ58" s="10">
        <v>0.03256812943333333</v>
      </c>
      <c r="BK58" s="17">
        <f t="shared" si="2"/>
        <v>100.41969507487802</v>
      </c>
      <c r="BL58" s="16"/>
      <c r="BM58" s="57"/>
    </row>
    <row r="59" spans="1:65" s="12" customFormat="1" ht="15">
      <c r="A59" s="5"/>
      <c r="B59" s="8" t="s">
        <v>259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0.5529012021333333</v>
      </c>
      <c r="I59" s="9">
        <v>0</v>
      </c>
      <c r="J59" s="9">
        <v>0</v>
      </c>
      <c r="K59" s="9">
        <v>0</v>
      </c>
      <c r="L59" s="10">
        <v>0.16817457066666666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0.31762036493333334</v>
      </c>
      <c r="S59" s="9">
        <v>0</v>
      </c>
      <c r="T59" s="9">
        <v>0</v>
      </c>
      <c r="U59" s="9">
        <v>0</v>
      </c>
      <c r="V59" s="10">
        <v>0.05514815466666667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61.42499463250001</v>
      </c>
      <c r="AW59" s="9">
        <v>2.3316029729668966</v>
      </c>
      <c r="AX59" s="9">
        <v>0</v>
      </c>
      <c r="AY59" s="9">
        <v>0</v>
      </c>
      <c r="AZ59" s="10">
        <v>5.955353672966666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11.446395720233333</v>
      </c>
      <c r="BG59" s="9">
        <v>3.8900439534000015</v>
      </c>
      <c r="BH59" s="9">
        <v>0</v>
      </c>
      <c r="BI59" s="9">
        <v>0</v>
      </c>
      <c r="BJ59" s="10">
        <v>0.2320654657666667</v>
      </c>
      <c r="BK59" s="17">
        <f t="shared" si="2"/>
        <v>86.37430071023357</v>
      </c>
      <c r="BL59" s="16"/>
      <c r="BM59" s="57"/>
    </row>
    <row r="60" spans="1:65" s="12" customFormat="1" ht="15">
      <c r="A60" s="5"/>
      <c r="B60" s="8" t="s">
        <v>260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0.32391391163333333</v>
      </c>
      <c r="I60" s="9">
        <v>0</v>
      </c>
      <c r="J60" s="9">
        <v>0</v>
      </c>
      <c r="K60" s="9">
        <v>0</v>
      </c>
      <c r="L60" s="10">
        <v>0.22314052693333333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0.15408946346666666</v>
      </c>
      <c r="S60" s="9">
        <v>0</v>
      </c>
      <c r="T60" s="9">
        <v>0</v>
      </c>
      <c r="U60" s="9">
        <v>0</v>
      </c>
      <c r="V60" s="10">
        <v>0.3974125662000001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0.010852413333333333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72.99028940863334</v>
      </c>
      <c r="AW60" s="9">
        <v>8.228587513963216</v>
      </c>
      <c r="AX60" s="9">
        <v>0</v>
      </c>
      <c r="AY60" s="9">
        <v>0</v>
      </c>
      <c r="AZ60" s="10">
        <v>3.7605021226999997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16.858516312866666</v>
      </c>
      <c r="BG60" s="9">
        <v>0.18991723333333332</v>
      </c>
      <c r="BH60" s="9">
        <v>0</v>
      </c>
      <c r="BI60" s="9">
        <v>0</v>
      </c>
      <c r="BJ60" s="10">
        <v>0.5482272122</v>
      </c>
      <c r="BK60" s="17">
        <f t="shared" si="2"/>
        <v>103.68544868526324</v>
      </c>
      <c r="BL60" s="16"/>
      <c r="BM60" s="57"/>
    </row>
    <row r="61" spans="1:65" s="12" customFormat="1" ht="15">
      <c r="A61" s="5"/>
      <c r="B61" s="8" t="s">
        <v>113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7.343115314633331</v>
      </c>
      <c r="I61" s="9">
        <v>2.565932954533333</v>
      </c>
      <c r="J61" s="9">
        <v>0</v>
      </c>
      <c r="K61" s="9">
        <v>0</v>
      </c>
      <c r="L61" s="10">
        <v>1.5660539943333331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0.15615935496666666</v>
      </c>
      <c r="S61" s="9">
        <v>0.06327823603333334</v>
      </c>
      <c r="T61" s="9">
        <v>0</v>
      </c>
      <c r="U61" s="9">
        <v>0</v>
      </c>
      <c r="V61" s="10">
        <v>0.6209162012000001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0.0025626208666666666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0.7175877271666667</v>
      </c>
      <c r="AW61" s="9">
        <v>1.6073842532636289</v>
      </c>
      <c r="AX61" s="9">
        <v>0</v>
      </c>
      <c r="AY61" s="9">
        <v>0</v>
      </c>
      <c r="AZ61" s="10">
        <v>1.4248903925333332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0.5810984854000002</v>
      </c>
      <c r="BG61" s="9">
        <v>0.3772860392999999</v>
      </c>
      <c r="BH61" s="9">
        <v>0</v>
      </c>
      <c r="BI61" s="9">
        <v>0</v>
      </c>
      <c r="BJ61" s="10">
        <v>1.0990247811000002</v>
      </c>
      <c r="BK61" s="17">
        <f t="shared" si="2"/>
        <v>18.125290355330293</v>
      </c>
      <c r="BL61" s="16"/>
      <c r="BM61" s="57"/>
    </row>
    <row r="62" spans="1:65" s="12" customFormat="1" ht="15">
      <c r="A62" s="5"/>
      <c r="B62" s="8" t="s">
        <v>162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8.028976007799997</v>
      </c>
      <c r="I62" s="9">
        <v>30.606362314933335</v>
      </c>
      <c r="J62" s="9">
        <v>0</v>
      </c>
      <c r="K62" s="9">
        <v>0</v>
      </c>
      <c r="L62" s="10">
        <v>18.19001027183333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3.4428581119</v>
      </c>
      <c r="S62" s="9">
        <v>2.2414471700000003</v>
      </c>
      <c r="T62" s="9">
        <v>0</v>
      </c>
      <c r="U62" s="9">
        <v>0</v>
      </c>
      <c r="V62" s="10">
        <v>3.451995521933334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0.4633801066666666</v>
      </c>
      <c r="AC62" s="9">
        <v>0</v>
      </c>
      <c r="AD62" s="9">
        <v>0</v>
      </c>
      <c r="AE62" s="9">
        <v>0</v>
      </c>
      <c r="AF62" s="10">
        <v>0.4007611733333334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114.12839646779997</v>
      </c>
      <c r="AW62" s="9">
        <v>75.2496355659323</v>
      </c>
      <c r="AX62" s="9">
        <v>0</v>
      </c>
      <c r="AY62" s="9">
        <v>0</v>
      </c>
      <c r="AZ62" s="10">
        <v>24.381866556433334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16.537570713633336</v>
      </c>
      <c r="BG62" s="9">
        <v>1.1020681790999998</v>
      </c>
      <c r="BH62" s="9">
        <v>0.9392839999999999</v>
      </c>
      <c r="BI62" s="9">
        <v>0</v>
      </c>
      <c r="BJ62" s="10">
        <v>4.2581389424000005</v>
      </c>
      <c r="BK62" s="17">
        <f t="shared" si="2"/>
        <v>303.42275110369894</v>
      </c>
      <c r="BL62" s="16"/>
      <c r="BM62" s="57"/>
    </row>
    <row r="63" spans="1:65" s="12" customFormat="1" ht="15">
      <c r="A63" s="5"/>
      <c r="B63" s="8" t="s">
        <v>171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8.758773412666667</v>
      </c>
      <c r="I63" s="9">
        <v>33.618916478233345</v>
      </c>
      <c r="J63" s="9">
        <v>0.93837175</v>
      </c>
      <c r="K63" s="9">
        <v>0</v>
      </c>
      <c r="L63" s="10">
        <v>1.3173488207666668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1.6472415782333336</v>
      </c>
      <c r="S63" s="9">
        <v>0</v>
      </c>
      <c r="T63" s="9">
        <v>0</v>
      </c>
      <c r="U63" s="9">
        <v>0</v>
      </c>
      <c r="V63" s="10">
        <v>1.8964712058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0.1234199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36.5797931307</v>
      </c>
      <c r="AW63" s="9">
        <v>8.892403793164881</v>
      </c>
      <c r="AX63" s="9">
        <v>0</v>
      </c>
      <c r="AY63" s="9">
        <v>0</v>
      </c>
      <c r="AZ63" s="10">
        <v>16.790526541766667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4.335324134333333</v>
      </c>
      <c r="BG63" s="9">
        <v>0.1234199</v>
      </c>
      <c r="BH63" s="9">
        <v>0</v>
      </c>
      <c r="BI63" s="9">
        <v>0</v>
      </c>
      <c r="BJ63" s="10">
        <v>0.39597587563333336</v>
      </c>
      <c r="BK63" s="17">
        <f t="shared" si="2"/>
        <v>115.41798652129823</v>
      </c>
      <c r="BL63" s="16"/>
      <c r="BM63" s="57"/>
    </row>
    <row r="64" spans="1:65" s="12" customFormat="1" ht="15">
      <c r="A64" s="5"/>
      <c r="B64" s="8" t="s">
        <v>172</v>
      </c>
      <c r="C64" s="11">
        <v>0</v>
      </c>
      <c r="D64" s="9">
        <v>0.1826087</v>
      </c>
      <c r="E64" s="9">
        <v>0</v>
      </c>
      <c r="F64" s="9">
        <v>0</v>
      </c>
      <c r="G64" s="10">
        <v>0</v>
      </c>
      <c r="H64" s="11">
        <v>0.0012173913333333331</v>
      </c>
      <c r="I64" s="9">
        <v>72.02772811483334</v>
      </c>
      <c r="J64" s="9">
        <v>0</v>
      </c>
      <c r="K64" s="9">
        <v>0</v>
      </c>
      <c r="L64" s="10">
        <v>0.1249043508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0.6093043623333334</v>
      </c>
      <c r="S64" s="9">
        <v>0</v>
      </c>
      <c r="T64" s="9">
        <v>0</v>
      </c>
      <c r="U64" s="9">
        <v>0</v>
      </c>
      <c r="V64" s="10">
        <v>0.003408695733333333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0.21827922503252511</v>
      </c>
      <c r="AW64" s="9">
        <v>0</v>
      </c>
      <c r="AX64" s="9">
        <v>0</v>
      </c>
      <c r="AY64" s="9">
        <v>0</v>
      </c>
      <c r="AZ64" s="10">
        <v>0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</v>
      </c>
      <c r="BG64" s="9">
        <v>24.32216</v>
      </c>
      <c r="BH64" s="9">
        <v>0</v>
      </c>
      <c r="BI64" s="9">
        <v>0</v>
      </c>
      <c r="BJ64" s="10">
        <v>0.007296647999999999</v>
      </c>
      <c r="BK64" s="17">
        <f t="shared" si="2"/>
        <v>97.49690748806584</v>
      </c>
      <c r="BL64" s="16"/>
      <c r="BM64" s="57"/>
    </row>
    <row r="65" spans="1:65" s="12" customFormat="1" ht="15">
      <c r="A65" s="5"/>
      <c r="B65" s="8" t="s">
        <v>192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0.020964832666666666</v>
      </c>
      <c r="I65" s="9">
        <v>72.77791275</v>
      </c>
      <c r="J65" s="9">
        <v>0</v>
      </c>
      <c r="K65" s="9">
        <v>0</v>
      </c>
      <c r="L65" s="10">
        <v>0.18592809973333332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0.004791961333333332</v>
      </c>
      <c r="S65" s="9">
        <v>23.959806666666665</v>
      </c>
      <c r="T65" s="9">
        <v>0</v>
      </c>
      <c r="U65" s="9">
        <v>0</v>
      </c>
      <c r="V65" s="10">
        <v>0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0.03499535833333332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0.45790536666666665</v>
      </c>
      <c r="AW65" s="9">
        <v>5.931416666666666</v>
      </c>
      <c r="AX65" s="9">
        <v>0</v>
      </c>
      <c r="AY65" s="9">
        <v>0</v>
      </c>
      <c r="AZ65" s="10">
        <v>0.25030578333333336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0.016014825</v>
      </c>
      <c r="BG65" s="9">
        <v>0</v>
      </c>
      <c r="BH65" s="9">
        <v>0</v>
      </c>
      <c r="BI65" s="9">
        <v>0</v>
      </c>
      <c r="BJ65" s="10">
        <v>0.0017794249999999998</v>
      </c>
      <c r="BK65" s="17">
        <f t="shared" si="2"/>
        <v>103.64182173539999</v>
      </c>
      <c r="BL65" s="16"/>
      <c r="BM65" s="57"/>
    </row>
    <row r="66" spans="1:65" s="12" customFormat="1" ht="15">
      <c r="A66" s="5"/>
      <c r="B66" s="8" t="s">
        <v>193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0.06717535839999998</v>
      </c>
      <c r="I66" s="9">
        <v>90.47722520369999</v>
      </c>
      <c r="J66" s="9">
        <v>3.579504</v>
      </c>
      <c r="K66" s="9">
        <v>0</v>
      </c>
      <c r="L66" s="10">
        <v>0.4618396821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0.6455038879999999</v>
      </c>
      <c r="S66" s="9">
        <v>42.954048</v>
      </c>
      <c r="T66" s="9">
        <v>0</v>
      </c>
      <c r="U66" s="9">
        <v>0</v>
      </c>
      <c r="V66" s="10">
        <v>0.0503649754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3.169220984766667</v>
      </c>
      <c r="AW66" s="9">
        <v>1.65559099983541</v>
      </c>
      <c r="AX66" s="9">
        <v>0</v>
      </c>
      <c r="AY66" s="9">
        <v>0</v>
      </c>
      <c r="AZ66" s="10">
        <v>0.17170843800000002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0.12174506666666667</v>
      </c>
      <c r="BG66" s="9">
        <v>0</v>
      </c>
      <c r="BH66" s="9">
        <v>0</v>
      </c>
      <c r="BI66" s="9">
        <v>0</v>
      </c>
      <c r="BJ66" s="10">
        <v>0.007095390000000001</v>
      </c>
      <c r="BK66" s="17">
        <f t="shared" si="2"/>
        <v>143.3610219868687</v>
      </c>
      <c r="BL66" s="16"/>
      <c r="BM66" s="57"/>
    </row>
    <row r="67" spans="1:65" s="12" customFormat="1" ht="15">
      <c r="A67" s="5"/>
      <c r="B67" s="8" t="s">
        <v>194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1.5912832129666665</v>
      </c>
      <c r="I67" s="9">
        <v>24.484920000000002</v>
      </c>
      <c r="J67" s="9">
        <v>0</v>
      </c>
      <c r="K67" s="9">
        <v>0</v>
      </c>
      <c r="L67" s="10">
        <v>2.391575439166667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2.0585228885000006</v>
      </c>
      <c r="S67" s="9">
        <v>3.315494904066666</v>
      </c>
      <c r="T67" s="9">
        <v>2.5709166</v>
      </c>
      <c r="U67" s="9">
        <v>0</v>
      </c>
      <c r="V67" s="10">
        <v>1.6145356248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42.539712018066666</v>
      </c>
      <c r="AW67" s="9">
        <v>24.180743397989897</v>
      </c>
      <c r="AX67" s="9">
        <v>0</v>
      </c>
      <c r="AY67" s="9">
        <v>0</v>
      </c>
      <c r="AZ67" s="10">
        <v>10.987760786266668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8.001211681066668</v>
      </c>
      <c r="BG67" s="9">
        <v>4.2241954999999995</v>
      </c>
      <c r="BH67" s="9">
        <v>0.30172825</v>
      </c>
      <c r="BI67" s="9">
        <v>0</v>
      </c>
      <c r="BJ67" s="10">
        <v>2.258262295766667</v>
      </c>
      <c r="BK67" s="17">
        <f t="shared" si="2"/>
        <v>130.52086259865655</v>
      </c>
      <c r="BL67" s="16"/>
      <c r="BM67" s="57"/>
    </row>
    <row r="68" spans="1:65" s="12" customFormat="1" ht="15">
      <c r="A68" s="5"/>
      <c r="B68" s="8" t="s">
        <v>210</v>
      </c>
      <c r="C68" s="11">
        <v>0</v>
      </c>
      <c r="D68" s="9">
        <v>3.268275083333333</v>
      </c>
      <c r="E68" s="9">
        <v>0</v>
      </c>
      <c r="F68" s="9">
        <v>0</v>
      </c>
      <c r="G68" s="10">
        <v>0</v>
      </c>
      <c r="H68" s="11">
        <v>0.003565391</v>
      </c>
      <c r="I68" s="9">
        <v>17.826955</v>
      </c>
      <c r="J68" s="9">
        <v>0</v>
      </c>
      <c r="K68" s="9">
        <v>0</v>
      </c>
      <c r="L68" s="10">
        <v>17.988110673199994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1.1884636666666666</v>
      </c>
      <c r="S68" s="9">
        <v>11.884636666666667</v>
      </c>
      <c r="T68" s="9">
        <v>0</v>
      </c>
      <c r="U68" s="9">
        <v>0</v>
      </c>
      <c r="V68" s="10">
        <v>0.03616732639999999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0.34123253080000004</v>
      </c>
      <c r="AW68" s="9">
        <v>1.1860706664640055</v>
      </c>
      <c r="AX68" s="9">
        <v>0</v>
      </c>
      <c r="AY68" s="9">
        <v>0</v>
      </c>
      <c r="AZ68" s="10">
        <v>0.31281427773333337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0.05752442733333333</v>
      </c>
      <c r="BG68" s="9">
        <v>17.79106</v>
      </c>
      <c r="BH68" s="9">
        <v>0</v>
      </c>
      <c r="BI68" s="9">
        <v>0</v>
      </c>
      <c r="BJ68" s="10">
        <v>0.0071164240000000005</v>
      </c>
      <c r="BK68" s="17">
        <f t="shared" si="2"/>
        <v>71.89199213359733</v>
      </c>
      <c r="BL68" s="16"/>
      <c r="BM68" s="50"/>
    </row>
    <row r="69" spans="1:65" s="12" customFormat="1" ht="15">
      <c r="A69" s="5"/>
      <c r="B69" s="8" t="s">
        <v>213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1.0081419451333333</v>
      </c>
      <c r="I69" s="9">
        <v>0</v>
      </c>
      <c r="J69" s="9">
        <v>0</v>
      </c>
      <c r="K69" s="9">
        <v>0</v>
      </c>
      <c r="L69" s="10">
        <v>0.6341399692333333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1.7935321247999998</v>
      </c>
      <c r="S69" s="9">
        <v>1.212211</v>
      </c>
      <c r="T69" s="9">
        <v>0</v>
      </c>
      <c r="U69" s="9">
        <v>0</v>
      </c>
      <c r="V69" s="10">
        <v>0.046912565700000006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25.949142306933336</v>
      </c>
      <c r="AW69" s="9">
        <v>2.4435568023123424</v>
      </c>
      <c r="AX69" s="9">
        <v>0</v>
      </c>
      <c r="AY69" s="9">
        <v>0</v>
      </c>
      <c r="AZ69" s="10">
        <v>6.621282729333333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4.282578480266666</v>
      </c>
      <c r="BG69" s="9">
        <v>1.7907095</v>
      </c>
      <c r="BH69" s="9">
        <v>0</v>
      </c>
      <c r="BI69" s="9">
        <v>0</v>
      </c>
      <c r="BJ69" s="10">
        <v>3.1195248444999994</v>
      </c>
      <c r="BK69" s="17">
        <f t="shared" si="2"/>
        <v>48.901732268212335</v>
      </c>
      <c r="BL69" s="16"/>
      <c r="BM69" s="57"/>
    </row>
    <row r="70" spans="1:65" s="12" customFormat="1" ht="15">
      <c r="A70" s="5"/>
      <c r="B70" s="8" t="s">
        <v>211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0.7349042730333333</v>
      </c>
      <c r="I70" s="9">
        <v>355.4555678291667</v>
      </c>
      <c r="J70" s="9">
        <v>0</v>
      </c>
      <c r="K70" s="9">
        <v>0</v>
      </c>
      <c r="L70" s="10">
        <v>0.0236964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0.0355446</v>
      </c>
      <c r="S70" s="9">
        <v>14.21784</v>
      </c>
      <c r="T70" s="9">
        <v>0</v>
      </c>
      <c r="U70" s="9">
        <v>0</v>
      </c>
      <c r="V70" s="10">
        <v>0.0355446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0.039021938887563716</v>
      </c>
      <c r="AW70" s="9">
        <v>0</v>
      </c>
      <c r="AX70" s="9">
        <v>0</v>
      </c>
      <c r="AY70" s="9">
        <v>0</v>
      </c>
      <c r="AZ70" s="10">
        <v>18.948221092633332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0.0017737241666666665</v>
      </c>
      <c r="BG70" s="9">
        <v>106.42347</v>
      </c>
      <c r="BH70" s="9">
        <v>0</v>
      </c>
      <c r="BI70" s="9">
        <v>0</v>
      </c>
      <c r="BJ70" s="10">
        <v>2.2473089415</v>
      </c>
      <c r="BK70" s="17">
        <f t="shared" si="2"/>
        <v>498.1628933993876</v>
      </c>
      <c r="BL70" s="16"/>
      <c r="BM70" s="57"/>
    </row>
    <row r="71" spans="1:65" s="12" customFormat="1" ht="15">
      <c r="A71" s="5"/>
      <c r="B71" s="8" t="s">
        <v>214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</v>
      </c>
      <c r="I71" s="9">
        <v>305.57219333333336</v>
      </c>
      <c r="J71" s="9">
        <v>0</v>
      </c>
      <c r="K71" s="9">
        <v>0</v>
      </c>
      <c r="L71" s="10">
        <v>33.904410128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2.3505553333333333</v>
      </c>
      <c r="S71" s="9">
        <v>0</v>
      </c>
      <c r="T71" s="9">
        <v>0</v>
      </c>
      <c r="U71" s="9">
        <v>0</v>
      </c>
      <c r="V71" s="10">
        <v>0.0009637277666666667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0.4425697561666666</v>
      </c>
      <c r="AW71" s="9">
        <v>15.24889166658663</v>
      </c>
      <c r="AX71" s="9">
        <v>0</v>
      </c>
      <c r="AY71" s="9">
        <v>0</v>
      </c>
      <c r="AZ71" s="10">
        <v>0.6246180625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</v>
      </c>
      <c r="BG71" s="9">
        <v>117.29916666666668</v>
      </c>
      <c r="BH71" s="9">
        <v>0</v>
      </c>
      <c r="BI71" s="9">
        <v>0</v>
      </c>
      <c r="BJ71" s="10">
        <v>0</v>
      </c>
      <c r="BK71" s="17">
        <f t="shared" si="2"/>
        <v>475.44336867435334</v>
      </c>
      <c r="BL71" s="16"/>
      <c r="BM71" s="50"/>
    </row>
    <row r="72" spans="1:65" s="12" customFormat="1" ht="15">
      <c r="A72" s="5"/>
      <c r="B72" s="8" t="s">
        <v>215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0.209470454</v>
      </c>
      <c r="I72" s="9">
        <v>170.85299600000002</v>
      </c>
      <c r="J72" s="9">
        <v>0</v>
      </c>
      <c r="K72" s="9">
        <v>0</v>
      </c>
      <c r="L72" s="10">
        <v>0.19039577020000004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0.0005851130000000001</v>
      </c>
      <c r="S72" s="9">
        <v>0</v>
      </c>
      <c r="T72" s="9">
        <v>0</v>
      </c>
      <c r="U72" s="9">
        <v>0</v>
      </c>
      <c r="V72" s="10">
        <v>0.0010532033999999999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5.3943088123132386</v>
      </c>
      <c r="AW72" s="9">
        <v>0</v>
      </c>
      <c r="AX72" s="9">
        <v>0</v>
      </c>
      <c r="AY72" s="9">
        <v>0</v>
      </c>
      <c r="AZ72" s="10">
        <v>0.2611937577333333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0.018691743666666667</v>
      </c>
      <c r="BG72" s="9">
        <v>58.4117</v>
      </c>
      <c r="BH72" s="9">
        <v>0</v>
      </c>
      <c r="BI72" s="9">
        <v>0</v>
      </c>
      <c r="BJ72" s="10">
        <v>0.0007009404000000003</v>
      </c>
      <c r="BK72" s="17">
        <f t="shared" si="2"/>
        <v>235.34109579471328</v>
      </c>
      <c r="BL72" s="16"/>
      <c r="BM72" s="50"/>
    </row>
    <row r="73" spans="1:65" s="12" customFormat="1" ht="15">
      <c r="A73" s="5"/>
      <c r="B73" s="8" t="s">
        <v>218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3.0071669680666666</v>
      </c>
      <c r="I73" s="9">
        <v>0.7176724</v>
      </c>
      <c r="J73" s="9">
        <v>0</v>
      </c>
      <c r="K73" s="9">
        <v>0</v>
      </c>
      <c r="L73" s="10">
        <v>4.356989141400001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0.2566874950666667</v>
      </c>
      <c r="S73" s="9">
        <v>0</v>
      </c>
      <c r="T73" s="9">
        <v>0</v>
      </c>
      <c r="U73" s="9">
        <v>0</v>
      </c>
      <c r="V73" s="10">
        <v>0.15776831593333332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69.1450544249333</v>
      </c>
      <c r="AW73" s="9">
        <v>16.94270414461405</v>
      </c>
      <c r="AX73" s="9">
        <v>0</v>
      </c>
      <c r="AY73" s="9">
        <v>0</v>
      </c>
      <c r="AZ73" s="10">
        <v>15.164514873433333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2.0233454925666665</v>
      </c>
      <c r="BG73" s="9">
        <v>0.04129748</v>
      </c>
      <c r="BH73" s="9">
        <v>0</v>
      </c>
      <c r="BI73" s="9">
        <v>0</v>
      </c>
      <c r="BJ73" s="10">
        <v>2.1811150069333327</v>
      </c>
      <c r="BK73" s="17">
        <f t="shared" si="2"/>
        <v>113.99431574294736</v>
      </c>
      <c r="BL73" s="16"/>
      <c r="BM73" s="50"/>
    </row>
    <row r="74" spans="1:65" s="12" customFormat="1" ht="15">
      <c r="A74" s="5"/>
      <c r="B74" s="8" t="s">
        <v>219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1.1201015628999997</v>
      </c>
      <c r="I74" s="9">
        <v>38.627215</v>
      </c>
      <c r="J74" s="9">
        <v>2.3410433333333334</v>
      </c>
      <c r="K74" s="9">
        <v>0</v>
      </c>
      <c r="L74" s="10">
        <v>0.012875738333333334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0.0298483025</v>
      </c>
      <c r="S74" s="9">
        <v>17.557825</v>
      </c>
      <c r="T74" s="9">
        <v>0</v>
      </c>
      <c r="U74" s="9">
        <v>0</v>
      </c>
      <c r="V74" s="10">
        <v>0.0022825174666666666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0.0017502659999999999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0.6499204462666666</v>
      </c>
      <c r="AW74" s="9">
        <v>0.6417642001600995</v>
      </c>
      <c r="AX74" s="9">
        <v>0</v>
      </c>
      <c r="AY74" s="9">
        <v>0</v>
      </c>
      <c r="AZ74" s="10">
        <v>2.4264509318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0.403728024</v>
      </c>
      <c r="BG74" s="9">
        <v>0</v>
      </c>
      <c r="BH74" s="9">
        <v>0</v>
      </c>
      <c r="BI74" s="9">
        <v>0</v>
      </c>
      <c r="BJ74" s="10">
        <v>7.0018031489666654</v>
      </c>
      <c r="BK74" s="17">
        <f t="shared" si="2"/>
        <v>70.81660847172677</v>
      </c>
      <c r="BL74" s="16"/>
      <c r="BM74" s="50"/>
    </row>
    <row r="75" spans="1:65" s="12" customFormat="1" ht="15">
      <c r="A75" s="5"/>
      <c r="B75" s="8" t="s">
        <v>220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0.6219815196333334</v>
      </c>
      <c r="I75" s="9">
        <v>285.143768</v>
      </c>
      <c r="J75" s="9">
        <v>0</v>
      </c>
      <c r="K75" s="9">
        <v>0</v>
      </c>
      <c r="L75" s="10">
        <v>1.1098218563000002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0.0017529329999999995</v>
      </c>
      <c r="S75" s="9">
        <v>93.48976</v>
      </c>
      <c r="T75" s="9">
        <v>0</v>
      </c>
      <c r="U75" s="9">
        <v>0</v>
      </c>
      <c r="V75" s="10">
        <v>0.0015776396333333333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1.00515276</v>
      </c>
      <c r="AW75" s="9">
        <v>11.5534800001167</v>
      </c>
      <c r="AX75" s="9">
        <v>0</v>
      </c>
      <c r="AY75" s="9">
        <v>0</v>
      </c>
      <c r="AZ75" s="10">
        <v>0.49679963999999993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0.25381262523333337</v>
      </c>
      <c r="BG75" s="9">
        <v>0</v>
      </c>
      <c r="BH75" s="9">
        <v>0</v>
      </c>
      <c r="BI75" s="9">
        <v>0</v>
      </c>
      <c r="BJ75" s="10">
        <v>0.13933496880000001</v>
      </c>
      <c r="BK75" s="17">
        <f t="shared" si="2"/>
        <v>393.81724194271663</v>
      </c>
      <c r="BL75" s="16"/>
      <c r="BM75" s="50"/>
    </row>
    <row r="76" spans="1:65" s="12" customFormat="1" ht="15">
      <c r="A76" s="5"/>
      <c r="B76" s="8" t="s">
        <v>265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0.15250727349999998</v>
      </c>
      <c r="I76" s="9">
        <v>0</v>
      </c>
      <c r="J76" s="9">
        <v>0</v>
      </c>
      <c r="K76" s="9">
        <v>0</v>
      </c>
      <c r="L76" s="10">
        <v>0.010893376666666666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0.06551076673333332</v>
      </c>
      <c r="S76" s="9">
        <v>0</v>
      </c>
      <c r="T76" s="9">
        <v>0</v>
      </c>
      <c r="U76" s="9">
        <v>0</v>
      </c>
      <c r="V76" s="10">
        <v>0.013616720833333332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29.75636610766666</v>
      </c>
      <c r="AW76" s="9">
        <v>3.170684336602151</v>
      </c>
      <c r="AX76" s="9">
        <v>0</v>
      </c>
      <c r="AY76" s="9">
        <v>0</v>
      </c>
      <c r="AZ76" s="10">
        <v>3.4245033439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5.065649218400001</v>
      </c>
      <c r="BG76" s="9">
        <v>0.5445351577999998</v>
      </c>
      <c r="BH76" s="9">
        <v>0</v>
      </c>
      <c r="BI76" s="9">
        <v>0</v>
      </c>
      <c r="BJ76" s="10">
        <v>0.1366236685</v>
      </c>
      <c r="BK76" s="17">
        <f t="shared" si="2"/>
        <v>42.34088997060214</v>
      </c>
      <c r="BL76" s="16"/>
      <c r="BM76" s="50"/>
    </row>
    <row r="77" spans="1:65" s="12" customFormat="1" ht="15">
      <c r="A77" s="5"/>
      <c r="B77" s="8" t="s">
        <v>266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0.11340984793333335</v>
      </c>
      <c r="I77" s="9">
        <v>0</v>
      </c>
      <c r="J77" s="9">
        <v>0</v>
      </c>
      <c r="K77" s="9">
        <v>0</v>
      </c>
      <c r="L77" s="10">
        <v>0.1677830698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0.013975642333333335</v>
      </c>
      <c r="S77" s="9">
        <v>0</v>
      </c>
      <c r="T77" s="9">
        <v>0</v>
      </c>
      <c r="U77" s="9">
        <v>0</v>
      </c>
      <c r="V77" s="10">
        <v>0.03205696796666667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43.1521709316</v>
      </c>
      <c r="AW77" s="9">
        <v>1.0040578540184528</v>
      </c>
      <c r="AX77" s="9">
        <v>0</v>
      </c>
      <c r="AY77" s="9">
        <v>0</v>
      </c>
      <c r="AZ77" s="10">
        <v>2.515010308533333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2.2554615874333335</v>
      </c>
      <c r="BG77" s="9">
        <v>0</v>
      </c>
      <c r="BH77" s="9">
        <v>0</v>
      </c>
      <c r="BI77" s="9">
        <v>0</v>
      </c>
      <c r="BJ77" s="10">
        <v>0.006443152</v>
      </c>
      <c r="BK77" s="17">
        <f t="shared" si="2"/>
        <v>49.26036936161845</v>
      </c>
      <c r="BL77" s="16"/>
      <c r="BM77" s="50"/>
    </row>
    <row r="78" spans="1:65" s="12" customFormat="1" ht="15">
      <c r="A78" s="5"/>
      <c r="B78" s="8" t="s">
        <v>267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0.066266373</v>
      </c>
      <c r="I78" s="9">
        <v>0</v>
      </c>
      <c r="J78" s="9">
        <v>0</v>
      </c>
      <c r="K78" s="9">
        <v>0</v>
      </c>
      <c r="L78" s="10">
        <v>0.0295235548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0.023381793400000003</v>
      </c>
      <c r="S78" s="9">
        <v>0</v>
      </c>
      <c r="T78" s="9">
        <v>0</v>
      </c>
      <c r="U78" s="9">
        <v>0</v>
      </c>
      <c r="V78" s="10">
        <v>0.004310008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27.1064721442</v>
      </c>
      <c r="AW78" s="9">
        <v>0.9191243471762733</v>
      </c>
      <c r="AX78" s="9">
        <v>0</v>
      </c>
      <c r="AY78" s="9">
        <v>0</v>
      </c>
      <c r="AZ78" s="10">
        <v>8.405497919000002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1.0014617443</v>
      </c>
      <c r="BG78" s="9">
        <v>5.535525176866666</v>
      </c>
      <c r="BH78" s="9">
        <v>0</v>
      </c>
      <c r="BI78" s="9">
        <v>0</v>
      </c>
      <c r="BJ78" s="10">
        <v>0.23566216123333333</v>
      </c>
      <c r="BK78" s="17">
        <f t="shared" si="2"/>
        <v>43.32722522197628</v>
      </c>
      <c r="BL78" s="16"/>
      <c r="BM78" s="50"/>
    </row>
    <row r="79" spans="1:65" s="12" customFormat="1" ht="15">
      <c r="A79" s="5"/>
      <c r="B79" s="8" t="s">
        <v>270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0.2104910459</v>
      </c>
      <c r="I79" s="9">
        <v>0</v>
      </c>
      <c r="J79" s="9">
        <v>0</v>
      </c>
      <c r="K79" s="9">
        <v>0</v>
      </c>
      <c r="L79" s="10">
        <v>0.08101959733333333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0.08144486266666666</v>
      </c>
      <c r="S79" s="9">
        <v>0</v>
      </c>
      <c r="T79" s="9">
        <v>0</v>
      </c>
      <c r="U79" s="9">
        <v>0</v>
      </c>
      <c r="V79" s="10">
        <v>0.001705675733333333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45.13130436783333</v>
      </c>
      <c r="AW79" s="9">
        <v>5.31122392088739</v>
      </c>
      <c r="AX79" s="9">
        <v>0</v>
      </c>
      <c r="AY79" s="9">
        <v>0</v>
      </c>
      <c r="AZ79" s="10">
        <v>2.0257363786999996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7.9738014848333325</v>
      </c>
      <c r="BG79" s="9">
        <v>1.7984164000000002</v>
      </c>
      <c r="BH79" s="9">
        <v>0</v>
      </c>
      <c r="BI79" s="9">
        <v>0</v>
      </c>
      <c r="BJ79" s="10">
        <v>0.07405244</v>
      </c>
      <c r="BK79" s="17">
        <f t="shared" si="2"/>
        <v>62.68919617388739</v>
      </c>
      <c r="BL79" s="16"/>
      <c r="BM79" s="50"/>
    </row>
    <row r="80" spans="1:65" s="12" customFormat="1" ht="15">
      <c r="A80" s="5"/>
      <c r="B80" s="8" t="s">
        <v>280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0.18791338896666668</v>
      </c>
      <c r="I80" s="9">
        <v>0</v>
      </c>
      <c r="J80" s="9">
        <v>0</v>
      </c>
      <c r="K80" s="9">
        <v>0</v>
      </c>
      <c r="L80" s="10">
        <v>0.1495132747666667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0.11603223696666666</v>
      </c>
      <c r="S80" s="9">
        <v>0</v>
      </c>
      <c r="T80" s="9">
        <v>0</v>
      </c>
      <c r="U80" s="9">
        <v>0</v>
      </c>
      <c r="V80" s="10">
        <v>0.017618509133333335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103.85705238226669</v>
      </c>
      <c r="AW80" s="9">
        <v>7.556460684738535</v>
      </c>
      <c r="AX80" s="9">
        <v>0</v>
      </c>
      <c r="AY80" s="9">
        <v>0</v>
      </c>
      <c r="AZ80" s="10">
        <v>9.605486151166666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6.251875601566667</v>
      </c>
      <c r="BG80" s="9">
        <v>0</v>
      </c>
      <c r="BH80" s="9">
        <v>0</v>
      </c>
      <c r="BI80" s="9">
        <v>0</v>
      </c>
      <c r="BJ80" s="10">
        <v>0.5628533432666667</v>
      </c>
      <c r="BK80" s="17">
        <f t="shared" si="2"/>
        <v>128.30480557283855</v>
      </c>
      <c r="BL80" s="16"/>
      <c r="BM80" s="50"/>
    </row>
    <row r="81" spans="1:65" s="12" customFormat="1" ht="15">
      <c r="A81" s="5"/>
      <c r="B81" s="8" t="s">
        <v>286</v>
      </c>
      <c r="C81" s="11">
        <v>0</v>
      </c>
      <c r="D81" s="9">
        <v>2.3592273</v>
      </c>
      <c r="E81" s="9">
        <v>0</v>
      </c>
      <c r="F81" s="9">
        <v>0</v>
      </c>
      <c r="G81" s="10">
        <v>0</v>
      </c>
      <c r="H81" s="11">
        <v>0.2499755187</v>
      </c>
      <c r="I81" s="9">
        <v>0</v>
      </c>
      <c r="J81" s="9">
        <v>0</v>
      </c>
      <c r="K81" s="9">
        <v>0</v>
      </c>
      <c r="L81" s="10">
        <v>0.2852701130333333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0.03502939666666668</v>
      </c>
      <c r="S81" s="9">
        <v>0</v>
      </c>
      <c r="T81" s="9">
        <v>0</v>
      </c>
      <c r="U81" s="9">
        <v>0</v>
      </c>
      <c r="V81" s="10">
        <v>0.01522214466666667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0.001022208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8.449457225966666</v>
      </c>
      <c r="AW81" s="9">
        <v>3.9873236928102216</v>
      </c>
      <c r="AX81" s="9">
        <v>0</v>
      </c>
      <c r="AY81" s="9">
        <v>0</v>
      </c>
      <c r="AZ81" s="10">
        <v>2.2803949850666667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2.0750035197333334</v>
      </c>
      <c r="BG81" s="9">
        <v>0.8208432460666666</v>
      </c>
      <c r="BH81" s="9">
        <v>0</v>
      </c>
      <c r="BI81" s="9">
        <v>0</v>
      </c>
      <c r="BJ81" s="10">
        <v>0.2418855837666667</v>
      </c>
      <c r="BK81" s="17">
        <f t="shared" si="2"/>
        <v>20.80065493447689</v>
      </c>
      <c r="BL81" s="16"/>
      <c r="BM81" s="50"/>
    </row>
    <row r="82" spans="1:65" s="12" customFormat="1" ht="15">
      <c r="A82" s="5"/>
      <c r="B82" s="8" t="s">
        <v>291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0.2683945762</v>
      </c>
      <c r="I82" s="9">
        <v>0</v>
      </c>
      <c r="J82" s="9">
        <v>0</v>
      </c>
      <c r="K82" s="9">
        <v>0</v>
      </c>
      <c r="L82" s="10">
        <v>0.21179911403333332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0.09323126283333333</v>
      </c>
      <c r="S82" s="9">
        <v>0</v>
      </c>
      <c r="T82" s="9">
        <v>0</v>
      </c>
      <c r="U82" s="9">
        <v>0</v>
      </c>
      <c r="V82" s="10">
        <v>0.003182147833333333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0.0005040563333333334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19.793544267866665</v>
      </c>
      <c r="AW82" s="9">
        <v>5.101050092970719</v>
      </c>
      <c r="AX82" s="9">
        <v>0</v>
      </c>
      <c r="AY82" s="9">
        <v>0</v>
      </c>
      <c r="AZ82" s="10">
        <v>0.8488628540333333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3.595507527266667</v>
      </c>
      <c r="BG82" s="9">
        <v>0</v>
      </c>
      <c r="BH82" s="9">
        <v>0</v>
      </c>
      <c r="BI82" s="9">
        <v>0</v>
      </c>
      <c r="BJ82" s="10">
        <v>0.580672896</v>
      </c>
      <c r="BK82" s="17">
        <f t="shared" si="2"/>
        <v>30.496748795370713</v>
      </c>
      <c r="BL82" s="16"/>
      <c r="BM82" s="50"/>
    </row>
    <row r="83" spans="1:65" s="12" customFormat="1" ht="15">
      <c r="A83" s="5"/>
      <c r="B83" s="8" t="s">
        <v>310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0.2621879540666667</v>
      </c>
      <c r="I83" s="9">
        <v>0</v>
      </c>
      <c r="J83" s="9">
        <v>0</v>
      </c>
      <c r="K83" s="9">
        <v>0</v>
      </c>
      <c r="L83" s="10">
        <v>0.6145899328666666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0.218123478</v>
      </c>
      <c r="S83" s="9">
        <v>0</v>
      </c>
      <c r="T83" s="9">
        <v>0</v>
      </c>
      <c r="U83" s="9">
        <v>0</v>
      </c>
      <c r="V83" s="10">
        <v>0.051416205300000004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0.0010085066666666667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0.0005042533333333333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15.325774473733334</v>
      </c>
      <c r="AW83" s="9">
        <v>3.8462326396031226</v>
      </c>
      <c r="AX83" s="9">
        <v>0</v>
      </c>
      <c r="AY83" s="9">
        <v>0</v>
      </c>
      <c r="AZ83" s="10">
        <v>1.3432352848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3.2124487682000002</v>
      </c>
      <c r="BG83" s="9">
        <v>0.10085066666666666</v>
      </c>
      <c r="BH83" s="9">
        <v>0</v>
      </c>
      <c r="BI83" s="9">
        <v>0</v>
      </c>
      <c r="BJ83" s="10">
        <v>0.07258835659999999</v>
      </c>
      <c r="BK83" s="17">
        <f t="shared" si="2"/>
        <v>25.04896051983646</v>
      </c>
      <c r="BL83" s="16"/>
      <c r="BM83" s="50"/>
    </row>
    <row r="84" spans="1:65" s="12" customFormat="1" ht="15">
      <c r="A84" s="5"/>
      <c r="B84" s="8" t="s">
        <v>314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0.014568266666666664</v>
      </c>
      <c r="I84" s="9">
        <v>0</v>
      </c>
      <c r="J84" s="9">
        <v>0</v>
      </c>
      <c r="K84" s="9">
        <v>0</v>
      </c>
      <c r="L84" s="10">
        <v>0.10463940270000001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0.006260841933333334</v>
      </c>
      <c r="S84" s="9">
        <v>0</v>
      </c>
      <c r="T84" s="9">
        <v>0</v>
      </c>
      <c r="U84" s="9">
        <v>0</v>
      </c>
      <c r="V84" s="10">
        <v>0.0035059780000000003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0.0005008180000000001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0.5507455687</v>
      </c>
      <c r="AW84" s="9">
        <v>0.008346966551391766</v>
      </c>
      <c r="AX84" s="9">
        <v>0</v>
      </c>
      <c r="AY84" s="9">
        <v>0</v>
      </c>
      <c r="AZ84" s="10">
        <v>3.113543656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0.14241594526666668</v>
      </c>
      <c r="BG84" s="9">
        <v>0.008346966666666667</v>
      </c>
      <c r="BH84" s="9">
        <v>0</v>
      </c>
      <c r="BI84" s="9">
        <v>0</v>
      </c>
      <c r="BJ84" s="10">
        <v>0.14456946266666665</v>
      </c>
      <c r="BK84" s="17">
        <f t="shared" si="2"/>
        <v>4.097443873151392</v>
      </c>
      <c r="BL84" s="16"/>
      <c r="BM84" s="50"/>
    </row>
    <row r="85" spans="1:65" s="12" customFormat="1" ht="15">
      <c r="A85" s="5"/>
      <c r="B85" s="8" t="s">
        <v>315</v>
      </c>
      <c r="C85" s="11">
        <v>0</v>
      </c>
      <c r="D85" s="9">
        <v>0.1735227</v>
      </c>
      <c r="E85" s="9">
        <v>0</v>
      </c>
      <c r="F85" s="9">
        <v>0</v>
      </c>
      <c r="G85" s="10">
        <v>0</v>
      </c>
      <c r="H85" s="11">
        <v>0.03885573690000001</v>
      </c>
      <c r="I85" s="9">
        <v>0.22290992999999998</v>
      </c>
      <c r="J85" s="9">
        <v>0</v>
      </c>
      <c r="K85" s="9">
        <v>0</v>
      </c>
      <c r="L85" s="10">
        <v>0.14786349793333334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0.043236651166666674</v>
      </c>
      <c r="S85" s="9">
        <v>0</v>
      </c>
      <c r="T85" s="9">
        <v>0.02002185</v>
      </c>
      <c r="U85" s="9">
        <v>0</v>
      </c>
      <c r="V85" s="10">
        <v>0.36773464499999997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0.000667355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0.24397697989999995</v>
      </c>
      <c r="AW85" s="9">
        <v>0.2123657078573803</v>
      </c>
      <c r="AX85" s="9">
        <v>0</v>
      </c>
      <c r="AY85" s="9">
        <v>0</v>
      </c>
      <c r="AZ85" s="10">
        <v>1.0916519329333332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0.04722664733333334</v>
      </c>
      <c r="BG85" s="9">
        <v>0</v>
      </c>
      <c r="BH85" s="9">
        <v>0</v>
      </c>
      <c r="BI85" s="9">
        <v>0</v>
      </c>
      <c r="BJ85" s="10">
        <v>0.073809463</v>
      </c>
      <c r="BK85" s="17">
        <f t="shared" si="2"/>
        <v>2.6838430970240466</v>
      </c>
      <c r="BL85" s="16"/>
      <c r="BM85" s="50"/>
    </row>
    <row r="86" spans="1:65" s="12" customFormat="1" ht="15">
      <c r="A86" s="5"/>
      <c r="B86" s="8" t="s">
        <v>114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0.006125745633333332</v>
      </c>
      <c r="I86" s="9">
        <v>0</v>
      </c>
      <c r="J86" s="9">
        <v>0</v>
      </c>
      <c r="K86" s="9">
        <v>0</v>
      </c>
      <c r="L86" s="10">
        <v>3.3910021576000005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</v>
      </c>
      <c r="S86" s="9">
        <v>0</v>
      </c>
      <c r="T86" s="9">
        <v>0</v>
      </c>
      <c r="U86" s="9">
        <v>0</v>
      </c>
      <c r="V86" s="10">
        <v>0.019810280400000005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0.0335247759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0.15442916243333338</v>
      </c>
      <c r="AW86" s="9">
        <v>0.4319879996700027</v>
      </c>
      <c r="AX86" s="9">
        <v>0</v>
      </c>
      <c r="AY86" s="9">
        <v>0</v>
      </c>
      <c r="AZ86" s="10">
        <v>11.880384145733332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0.1502030228333333</v>
      </c>
      <c r="BG86" s="9">
        <v>0</v>
      </c>
      <c r="BH86" s="9">
        <v>0</v>
      </c>
      <c r="BI86" s="9">
        <v>0</v>
      </c>
      <c r="BJ86" s="10">
        <v>2.0692568779</v>
      </c>
      <c r="BK86" s="17">
        <f t="shared" si="2"/>
        <v>18.136724168103335</v>
      </c>
      <c r="BL86" s="16"/>
      <c r="BM86" s="50"/>
    </row>
    <row r="87" spans="1:65" s="12" customFormat="1" ht="15">
      <c r="A87" s="5"/>
      <c r="B87" s="8" t="s">
        <v>261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3.277724720833333</v>
      </c>
      <c r="I87" s="9">
        <v>0.14079108333333332</v>
      </c>
      <c r="J87" s="9">
        <v>0</v>
      </c>
      <c r="K87" s="9">
        <v>0</v>
      </c>
      <c r="L87" s="10">
        <v>5.142340168333332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0.4418717299333333</v>
      </c>
      <c r="S87" s="9">
        <v>5.415041666666667</v>
      </c>
      <c r="T87" s="9">
        <v>0</v>
      </c>
      <c r="U87" s="9">
        <v>0</v>
      </c>
      <c r="V87" s="10">
        <v>7.515536329166667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15.570548576366669</v>
      </c>
      <c r="AW87" s="9">
        <v>3.7049178107354472</v>
      </c>
      <c r="AX87" s="9">
        <v>0</v>
      </c>
      <c r="AY87" s="9">
        <v>0</v>
      </c>
      <c r="AZ87" s="10">
        <v>7.821340528633335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3.884135973166667</v>
      </c>
      <c r="BG87" s="9">
        <v>0.4295569333333333</v>
      </c>
      <c r="BH87" s="9">
        <v>0.37586231666666664</v>
      </c>
      <c r="BI87" s="9">
        <v>0</v>
      </c>
      <c r="BJ87" s="10">
        <v>2.0905838592999992</v>
      </c>
      <c r="BK87" s="17">
        <f t="shared" si="2"/>
        <v>55.81025169646878</v>
      </c>
      <c r="BL87" s="16"/>
      <c r="BM87" s="50"/>
    </row>
    <row r="88" spans="1:65" s="12" customFormat="1" ht="15">
      <c r="A88" s="5"/>
      <c r="B88" s="8" t="s">
        <v>283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10.131689589166664</v>
      </c>
      <c r="I88" s="9">
        <v>27.51006656666667</v>
      </c>
      <c r="J88" s="9">
        <v>0</v>
      </c>
      <c r="K88" s="9">
        <v>0</v>
      </c>
      <c r="L88" s="10">
        <v>4.634033929966668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0.047484542666666664</v>
      </c>
      <c r="S88" s="9">
        <v>0</v>
      </c>
      <c r="T88" s="9">
        <v>0</v>
      </c>
      <c r="U88" s="9">
        <v>0</v>
      </c>
      <c r="V88" s="10">
        <v>5.187170150000001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9.366274685766667</v>
      </c>
      <c r="AW88" s="9">
        <v>2.0584133335834727</v>
      </c>
      <c r="AX88" s="9">
        <v>0</v>
      </c>
      <c r="AY88" s="9">
        <v>0</v>
      </c>
      <c r="AZ88" s="10">
        <v>5.707980173333333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0.02778858</v>
      </c>
      <c r="BG88" s="9">
        <v>0</v>
      </c>
      <c r="BH88" s="9">
        <v>0</v>
      </c>
      <c r="BI88" s="9">
        <v>0</v>
      </c>
      <c r="BJ88" s="10">
        <v>0.001029206666666667</v>
      </c>
      <c r="BK88" s="17">
        <f t="shared" si="2"/>
        <v>64.67193075781682</v>
      </c>
      <c r="BL88" s="16"/>
      <c r="BM88" s="50"/>
    </row>
    <row r="89" spans="1:65" s="12" customFormat="1" ht="15">
      <c r="A89" s="5"/>
      <c r="B89" s="8" t="s">
        <v>284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1.8538105413666663</v>
      </c>
      <c r="I89" s="9">
        <v>22.669584666666665</v>
      </c>
      <c r="J89" s="9">
        <v>0</v>
      </c>
      <c r="K89" s="9">
        <v>0</v>
      </c>
      <c r="L89" s="10">
        <v>0.21810963833333336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0.29418938283333335</v>
      </c>
      <c r="S89" s="9">
        <v>0</v>
      </c>
      <c r="T89" s="9">
        <v>0</v>
      </c>
      <c r="U89" s="9">
        <v>0</v>
      </c>
      <c r="V89" s="10">
        <v>0.010098269533333332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7.753416800499998</v>
      </c>
      <c r="AW89" s="9">
        <v>2.054626000249976</v>
      </c>
      <c r="AX89" s="9">
        <v>0</v>
      </c>
      <c r="AY89" s="9">
        <v>0</v>
      </c>
      <c r="AZ89" s="10">
        <v>6.747251041933334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0.054447589</v>
      </c>
      <c r="BG89" s="9">
        <v>0</v>
      </c>
      <c r="BH89" s="9">
        <v>0</v>
      </c>
      <c r="BI89" s="9">
        <v>0</v>
      </c>
      <c r="BJ89" s="10">
        <v>0.7214755639333335</v>
      </c>
      <c r="BK89" s="17">
        <f t="shared" si="2"/>
        <v>42.37700949434997</v>
      </c>
      <c r="BL89" s="16"/>
      <c r="BM89" s="50"/>
    </row>
    <row r="90" spans="1:65" s="12" customFormat="1" ht="15">
      <c r="A90" s="5"/>
      <c r="B90" s="8" t="s">
        <v>287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0.17597157666666666</v>
      </c>
      <c r="I90" s="9">
        <v>23.240561000000003</v>
      </c>
      <c r="J90" s="9">
        <v>0</v>
      </c>
      <c r="K90" s="9">
        <v>0</v>
      </c>
      <c r="L90" s="10">
        <v>0.48228788896666663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0.048225446666666665</v>
      </c>
      <c r="S90" s="9">
        <v>0</v>
      </c>
      <c r="T90" s="9">
        <v>0</v>
      </c>
      <c r="U90" s="9">
        <v>0</v>
      </c>
      <c r="V90" s="10">
        <v>0.019848090633333336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1.3738764147999996</v>
      </c>
      <c r="AW90" s="9">
        <v>12.287323999953921</v>
      </c>
      <c r="AX90" s="9">
        <v>0</v>
      </c>
      <c r="AY90" s="9">
        <v>0</v>
      </c>
      <c r="AZ90" s="10">
        <v>3.0743908591666664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0.004607746499999999</v>
      </c>
      <c r="BG90" s="9">
        <v>0</v>
      </c>
      <c r="BH90" s="9">
        <v>0</v>
      </c>
      <c r="BI90" s="9">
        <v>0</v>
      </c>
      <c r="BJ90" s="10">
        <v>0.512995777</v>
      </c>
      <c r="BK90" s="17">
        <f t="shared" si="2"/>
        <v>41.22008880035392</v>
      </c>
      <c r="BL90" s="16"/>
      <c r="BM90" s="50"/>
    </row>
    <row r="91" spans="1:65" s="12" customFormat="1" ht="15">
      <c r="A91" s="5"/>
      <c r="B91" s="8" t="s">
        <v>288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0.41641209533333334</v>
      </c>
      <c r="I91" s="9">
        <v>0</v>
      </c>
      <c r="J91" s="9">
        <v>0</v>
      </c>
      <c r="K91" s="9">
        <v>0</v>
      </c>
      <c r="L91" s="10">
        <v>0.6920011078333334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0.39105179920000005</v>
      </c>
      <c r="S91" s="9">
        <v>0</v>
      </c>
      <c r="T91" s="9">
        <v>0</v>
      </c>
      <c r="U91" s="9">
        <v>0</v>
      </c>
      <c r="V91" s="10">
        <v>2.4597327944333336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20.892715817033334</v>
      </c>
      <c r="AW91" s="9">
        <v>7.843663129432852</v>
      </c>
      <c r="AX91" s="9">
        <v>0</v>
      </c>
      <c r="AY91" s="9">
        <v>0</v>
      </c>
      <c r="AZ91" s="10">
        <v>1.7873763452333333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0.7498777760333333</v>
      </c>
      <c r="BG91" s="9">
        <v>0.10173363333333334</v>
      </c>
      <c r="BH91" s="9">
        <v>0</v>
      </c>
      <c r="BI91" s="9">
        <v>0</v>
      </c>
      <c r="BJ91" s="10">
        <v>0.07223087966666666</v>
      </c>
      <c r="BK91" s="17">
        <f t="shared" si="2"/>
        <v>35.40679537753286</v>
      </c>
      <c r="BL91" s="16"/>
      <c r="BM91" s="50"/>
    </row>
    <row r="92" spans="1:65" s="12" customFormat="1" ht="15">
      <c r="A92" s="5"/>
      <c r="B92" s="8" t="s">
        <v>289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0.043675475466666676</v>
      </c>
      <c r="I92" s="9">
        <v>56.11191666666666</v>
      </c>
      <c r="J92" s="9">
        <v>0</v>
      </c>
      <c r="K92" s="9">
        <v>0</v>
      </c>
      <c r="L92" s="10">
        <v>0.1994354227333333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0.007651624999999999</v>
      </c>
      <c r="S92" s="9">
        <v>0</v>
      </c>
      <c r="T92" s="9">
        <v>0</v>
      </c>
      <c r="U92" s="9">
        <v>0</v>
      </c>
      <c r="V92" s="10">
        <v>0.004815422733333332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0.010196636666666667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0.18937193623333334</v>
      </c>
      <c r="AW92" s="9">
        <v>2.039327333502009</v>
      </c>
      <c r="AX92" s="9">
        <v>0</v>
      </c>
      <c r="AY92" s="9">
        <v>0</v>
      </c>
      <c r="AZ92" s="10">
        <v>2.621714354466667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0.019863048033333337</v>
      </c>
      <c r="BG92" s="9">
        <v>0</v>
      </c>
      <c r="BH92" s="9">
        <v>0</v>
      </c>
      <c r="BI92" s="9">
        <v>0</v>
      </c>
      <c r="BJ92" s="10">
        <v>2.040346997</v>
      </c>
      <c r="BK92" s="17">
        <f t="shared" si="2"/>
        <v>63.288314918502</v>
      </c>
      <c r="BL92" s="16"/>
      <c r="BM92" s="50"/>
    </row>
    <row r="93" spans="1:65" s="12" customFormat="1" ht="15">
      <c r="A93" s="5"/>
      <c r="B93" s="8" t="s">
        <v>292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14.585591952733333</v>
      </c>
      <c r="I93" s="9">
        <v>10.252274333333334</v>
      </c>
      <c r="J93" s="9">
        <v>0</v>
      </c>
      <c r="K93" s="9">
        <v>0</v>
      </c>
      <c r="L93" s="10">
        <v>2.3188551454666664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1.1315171262</v>
      </c>
      <c r="S93" s="9">
        <v>0</v>
      </c>
      <c r="T93" s="9">
        <v>0</v>
      </c>
      <c r="U93" s="9">
        <v>0</v>
      </c>
      <c r="V93" s="10">
        <v>18.275947845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4.4065904768666675</v>
      </c>
      <c r="AW93" s="9">
        <v>0.12168924071354123</v>
      </c>
      <c r="AX93" s="9">
        <v>0</v>
      </c>
      <c r="AY93" s="9">
        <v>0</v>
      </c>
      <c r="AZ93" s="10">
        <v>0.6325676113000002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0.33647074860000015</v>
      </c>
      <c r="BG93" s="9">
        <v>0</v>
      </c>
      <c r="BH93" s="9">
        <v>0</v>
      </c>
      <c r="BI93" s="9">
        <v>0</v>
      </c>
      <c r="BJ93" s="10">
        <v>0.862979527</v>
      </c>
      <c r="BK93" s="17">
        <f t="shared" si="2"/>
        <v>52.92448400721354</v>
      </c>
      <c r="BL93" s="16"/>
      <c r="BM93" s="50"/>
    </row>
    <row r="94" spans="1:65" s="12" customFormat="1" ht="15">
      <c r="A94" s="5"/>
      <c r="B94" s="8" t="s">
        <v>293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0.29403399666666674</v>
      </c>
      <c r="I94" s="9">
        <v>41.82380125</v>
      </c>
      <c r="J94" s="9">
        <v>0</v>
      </c>
      <c r="K94" s="9">
        <v>0</v>
      </c>
      <c r="L94" s="10">
        <v>0.29987351176666666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0.0010139103333333336</v>
      </c>
      <c r="S94" s="9">
        <v>0</v>
      </c>
      <c r="T94" s="9">
        <v>0</v>
      </c>
      <c r="U94" s="9">
        <v>0</v>
      </c>
      <c r="V94" s="10">
        <v>0.0005576508000000002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0.47224465633333335</v>
      </c>
      <c r="AW94" s="9">
        <v>4.053601333630483</v>
      </c>
      <c r="AX94" s="9">
        <v>0</v>
      </c>
      <c r="AY94" s="9">
        <v>0</v>
      </c>
      <c r="AZ94" s="10">
        <v>3.118739525833334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0.0021281407</v>
      </c>
      <c r="BG94" s="9">
        <v>0</v>
      </c>
      <c r="BH94" s="9">
        <v>0</v>
      </c>
      <c r="BI94" s="9">
        <v>0</v>
      </c>
      <c r="BJ94" s="10">
        <v>0.0010134003333333334</v>
      </c>
      <c r="BK94" s="17">
        <f t="shared" si="2"/>
        <v>50.06700737639716</v>
      </c>
      <c r="BL94" s="16"/>
      <c r="BM94" s="50"/>
    </row>
    <row r="95" spans="1:65" s="12" customFormat="1" ht="15">
      <c r="A95" s="5"/>
      <c r="B95" s="8" t="s">
        <v>311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1.7244191133333335</v>
      </c>
      <c r="I95" s="9">
        <v>2.9060404166666665</v>
      </c>
      <c r="J95" s="9">
        <v>0</v>
      </c>
      <c r="K95" s="9">
        <v>0</v>
      </c>
      <c r="L95" s="10">
        <v>2.205911352566667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0.12751199963333332</v>
      </c>
      <c r="S95" s="9">
        <v>0</v>
      </c>
      <c r="T95" s="9">
        <v>1.0107966666666666</v>
      </c>
      <c r="U95" s="9">
        <v>0</v>
      </c>
      <c r="V95" s="10">
        <v>0.039136671266666666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5.391700266366667</v>
      </c>
      <c r="AW95" s="9">
        <v>1.9782861460562073</v>
      </c>
      <c r="AX95" s="9">
        <v>0</v>
      </c>
      <c r="AY95" s="9">
        <v>0</v>
      </c>
      <c r="AZ95" s="10">
        <v>4.9335578171666645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0.5510436932666667</v>
      </c>
      <c r="BG95" s="9">
        <v>0.5046648333333333</v>
      </c>
      <c r="BH95" s="9">
        <v>0</v>
      </c>
      <c r="BI95" s="9">
        <v>0</v>
      </c>
      <c r="BJ95" s="10">
        <v>0.142315483</v>
      </c>
      <c r="BK95" s="17">
        <f t="shared" si="2"/>
        <v>21.515384459322874</v>
      </c>
      <c r="BL95" s="16"/>
      <c r="BM95" s="50"/>
    </row>
    <row r="96" spans="1:65" s="12" customFormat="1" ht="15">
      <c r="A96" s="5"/>
      <c r="B96" s="8" t="s">
        <v>256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0.0075844346666666665</v>
      </c>
      <c r="I96" s="9">
        <v>50.0346021753</v>
      </c>
      <c r="J96" s="9">
        <v>0</v>
      </c>
      <c r="K96" s="9">
        <v>0</v>
      </c>
      <c r="L96" s="10">
        <v>16.262126584766666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0.07855307333333333</v>
      </c>
      <c r="S96" s="9">
        <v>0</v>
      </c>
      <c r="T96" s="9">
        <v>0</v>
      </c>
      <c r="U96" s="9">
        <v>0</v>
      </c>
      <c r="V96" s="10">
        <v>0.0021669813333333333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0.42038319385598716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0.1354235013333333</v>
      </c>
      <c r="BG96" s="9">
        <v>0</v>
      </c>
      <c r="BH96" s="9">
        <v>0</v>
      </c>
      <c r="BI96" s="9">
        <v>0</v>
      </c>
      <c r="BJ96" s="10">
        <v>0.001074875</v>
      </c>
      <c r="BK96" s="17">
        <f t="shared" si="2"/>
        <v>66.94191481958933</v>
      </c>
      <c r="BL96" s="16"/>
      <c r="BM96" s="50"/>
    </row>
    <row r="97" spans="1:65" s="12" customFormat="1" ht="15">
      <c r="A97" s="5"/>
      <c r="B97" s="8" t="s">
        <v>258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2.701927641833333</v>
      </c>
      <c r="I97" s="9">
        <v>13.517331</v>
      </c>
      <c r="J97" s="9">
        <v>0</v>
      </c>
      <c r="K97" s="9">
        <v>0</v>
      </c>
      <c r="L97" s="10">
        <v>1.3912125074000001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0.09891924806666666</v>
      </c>
      <c r="S97" s="9">
        <v>0.00439588</v>
      </c>
      <c r="T97" s="9">
        <v>0</v>
      </c>
      <c r="U97" s="9">
        <v>0</v>
      </c>
      <c r="V97" s="10">
        <v>0.166713749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61.168802152566684</v>
      </c>
      <c r="AW97" s="9">
        <v>23.377203804799638</v>
      </c>
      <c r="AX97" s="9">
        <v>0</v>
      </c>
      <c r="AY97" s="9">
        <v>0</v>
      </c>
      <c r="AZ97" s="10">
        <v>9.273788077799999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7.4833063589</v>
      </c>
      <c r="BG97" s="9">
        <v>0.10900443333333333</v>
      </c>
      <c r="BH97" s="9">
        <v>0</v>
      </c>
      <c r="BI97" s="9">
        <v>0</v>
      </c>
      <c r="BJ97" s="10">
        <v>0.2371742092333333</v>
      </c>
      <c r="BK97" s="17">
        <f t="shared" si="2"/>
        <v>119.52977906293297</v>
      </c>
      <c r="BL97" s="16"/>
      <c r="BM97" s="50"/>
    </row>
    <row r="98" spans="1:65" s="12" customFormat="1" ht="15">
      <c r="A98" s="5"/>
      <c r="B98" s="8" t="s">
        <v>262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5.987594511999999</v>
      </c>
      <c r="I98" s="9">
        <v>5.5050896</v>
      </c>
      <c r="J98" s="9">
        <v>0</v>
      </c>
      <c r="K98" s="9">
        <v>0</v>
      </c>
      <c r="L98" s="10">
        <v>0.019699585366666668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0.001619144</v>
      </c>
      <c r="S98" s="9">
        <v>0</v>
      </c>
      <c r="T98" s="9">
        <v>0</v>
      </c>
      <c r="U98" s="9">
        <v>0</v>
      </c>
      <c r="V98" s="10">
        <v>0.055590610666666665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4.241972849866666</v>
      </c>
      <c r="AC98" s="9">
        <v>9.532920533333334</v>
      </c>
      <c r="AD98" s="9">
        <v>0</v>
      </c>
      <c r="AE98" s="9">
        <v>0</v>
      </c>
      <c r="AF98" s="10">
        <v>3.6037587353666662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0.0269920905935909</v>
      </c>
      <c r="AW98" s="9">
        <v>0</v>
      </c>
      <c r="AX98" s="9">
        <v>0</v>
      </c>
      <c r="AY98" s="9">
        <v>0</v>
      </c>
      <c r="AZ98" s="10">
        <v>1.6308791914666667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0.23616471736666667</v>
      </c>
      <c r="BG98" s="9">
        <v>0</v>
      </c>
      <c r="BH98" s="9">
        <v>0</v>
      </c>
      <c r="BI98" s="9">
        <v>0</v>
      </c>
      <c r="BJ98" s="10">
        <v>0.0010711146666666667</v>
      </c>
      <c r="BK98" s="17">
        <f t="shared" si="2"/>
        <v>30.84335268469359</v>
      </c>
      <c r="BL98" s="16"/>
      <c r="BM98" s="50"/>
    </row>
    <row r="99" spans="1:65" s="12" customFormat="1" ht="15">
      <c r="A99" s="5"/>
      <c r="B99" s="8" t="s">
        <v>263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14.321651496433331</v>
      </c>
      <c r="I99" s="9">
        <v>3.9609836499999997</v>
      </c>
      <c r="J99" s="9">
        <v>0</v>
      </c>
      <c r="K99" s="9">
        <v>0</v>
      </c>
      <c r="L99" s="10">
        <v>0.1252321954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0.029843027499999997</v>
      </c>
      <c r="S99" s="9">
        <v>1.085201</v>
      </c>
      <c r="T99" s="9">
        <v>0</v>
      </c>
      <c r="U99" s="9">
        <v>0</v>
      </c>
      <c r="V99" s="10">
        <v>0.011937211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259.1878845666667</v>
      </c>
      <c r="AW99" s="9">
        <v>145.41573723636867</v>
      </c>
      <c r="AX99" s="9">
        <v>0</v>
      </c>
      <c r="AY99" s="9">
        <v>0</v>
      </c>
      <c r="AZ99" s="10">
        <v>12.569518948333334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58.549596155366665</v>
      </c>
      <c r="BG99" s="9">
        <v>0</v>
      </c>
      <c r="BH99" s="9">
        <v>0</v>
      </c>
      <c r="BI99" s="9">
        <v>0</v>
      </c>
      <c r="BJ99" s="10">
        <v>0</v>
      </c>
      <c r="BK99" s="17">
        <f t="shared" si="2"/>
        <v>495.2575854870687</v>
      </c>
      <c r="BL99" s="16"/>
      <c r="BM99" s="50"/>
    </row>
    <row r="100" spans="1:65" s="12" customFormat="1" ht="15">
      <c r="A100" s="5"/>
      <c r="B100" s="8" t="s">
        <v>264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5.290994284466666</v>
      </c>
      <c r="I100" s="9">
        <v>36.075156</v>
      </c>
      <c r="J100" s="9">
        <v>0</v>
      </c>
      <c r="K100" s="9">
        <v>0</v>
      </c>
      <c r="L100" s="10">
        <v>0.04519476876666667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0.025464815999999998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0.35795131608070874</v>
      </c>
      <c r="AW100" s="9">
        <v>0</v>
      </c>
      <c r="AX100" s="9">
        <v>0</v>
      </c>
      <c r="AY100" s="9">
        <v>0</v>
      </c>
      <c r="AZ100" s="10">
        <v>3.8131973760666664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0.07199257466666667</v>
      </c>
      <c r="BG100" s="9">
        <v>0</v>
      </c>
      <c r="BH100" s="9">
        <v>0</v>
      </c>
      <c r="BI100" s="9">
        <v>0</v>
      </c>
      <c r="BJ100" s="10">
        <v>0.2768537981666667</v>
      </c>
      <c r="BK100" s="17">
        <f t="shared" si="2"/>
        <v>45.95680493421404</v>
      </c>
      <c r="BL100" s="16"/>
      <c r="BM100" s="50"/>
    </row>
    <row r="101" spans="1:65" s="12" customFormat="1" ht="15">
      <c r="A101" s="5"/>
      <c r="B101" s="8" t="s">
        <v>268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0.20974780393333334</v>
      </c>
      <c r="I101" s="9">
        <v>0</v>
      </c>
      <c r="J101" s="9">
        <v>0</v>
      </c>
      <c r="K101" s="9">
        <v>0</v>
      </c>
      <c r="L101" s="10">
        <v>0.18760594196666666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0.02078361853333333</v>
      </c>
      <c r="S101" s="9">
        <v>0</v>
      </c>
      <c r="T101" s="9">
        <v>0</v>
      </c>
      <c r="U101" s="9">
        <v>0</v>
      </c>
      <c r="V101" s="10">
        <v>0.009577161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22.247706859399997</v>
      </c>
      <c r="AW101" s="9">
        <v>0.26436841627050356</v>
      </c>
      <c r="AX101" s="9">
        <v>0</v>
      </c>
      <c r="AY101" s="9">
        <v>0</v>
      </c>
      <c r="AZ101" s="10">
        <v>1.7673387000999998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1.4451543668999998</v>
      </c>
      <c r="BG101" s="9">
        <v>0</v>
      </c>
      <c r="BH101" s="9">
        <v>0</v>
      </c>
      <c r="BI101" s="9">
        <v>0</v>
      </c>
      <c r="BJ101" s="10">
        <v>0.03278168366666667</v>
      </c>
      <c r="BK101" s="17">
        <f t="shared" si="2"/>
        <v>26.1850645517705</v>
      </c>
      <c r="BL101" s="16"/>
      <c r="BM101" s="50"/>
    </row>
    <row r="102" spans="1:65" s="12" customFormat="1" ht="15">
      <c r="A102" s="5"/>
      <c r="B102" s="8" t="s">
        <v>269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1.379511832766667</v>
      </c>
      <c r="I102" s="9">
        <v>71.186888</v>
      </c>
      <c r="J102" s="9">
        <v>0</v>
      </c>
      <c r="K102" s="9">
        <v>0</v>
      </c>
      <c r="L102" s="10">
        <v>0.33027135746666664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0.007014002200000001</v>
      </c>
      <c r="S102" s="9">
        <v>0</v>
      </c>
      <c r="T102" s="9">
        <v>0</v>
      </c>
      <c r="U102" s="9">
        <v>0</v>
      </c>
      <c r="V102" s="10">
        <v>0.001046866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0.048093300000000005</v>
      </c>
      <c r="AW102" s="9">
        <v>36.34130500022186</v>
      </c>
      <c r="AX102" s="9">
        <v>0</v>
      </c>
      <c r="AY102" s="9">
        <v>0</v>
      </c>
      <c r="AZ102" s="10">
        <v>4.237061737933333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0.053355724</v>
      </c>
      <c r="BG102" s="9">
        <v>40.683420999999996</v>
      </c>
      <c r="BH102" s="9">
        <v>0</v>
      </c>
      <c r="BI102" s="9">
        <v>0</v>
      </c>
      <c r="BJ102" s="10">
        <v>0.0005230953333333333</v>
      </c>
      <c r="BK102" s="17">
        <f t="shared" si="2"/>
        <v>154.26849191592186</v>
      </c>
      <c r="BL102" s="16"/>
      <c r="BM102" s="50"/>
    </row>
    <row r="103" spans="1:65" s="12" customFormat="1" ht="15">
      <c r="A103" s="5"/>
      <c r="B103" s="8" t="s">
        <v>271</v>
      </c>
      <c r="C103" s="11">
        <v>0</v>
      </c>
      <c r="D103" s="9">
        <v>1.0489296666666665</v>
      </c>
      <c r="E103" s="9">
        <v>0</v>
      </c>
      <c r="F103" s="9">
        <v>0</v>
      </c>
      <c r="G103" s="10">
        <v>0</v>
      </c>
      <c r="H103" s="11">
        <v>5.087413776299999</v>
      </c>
      <c r="I103" s="9">
        <v>54.544342666666665</v>
      </c>
      <c r="J103" s="9">
        <v>0</v>
      </c>
      <c r="K103" s="9">
        <v>0</v>
      </c>
      <c r="L103" s="10">
        <v>10.813950706233335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0.05172272176666666</v>
      </c>
      <c r="S103" s="9">
        <v>0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0.1787765005684963</v>
      </c>
      <c r="AW103" s="9">
        <v>0</v>
      </c>
      <c r="AX103" s="9">
        <v>0</v>
      </c>
      <c r="AY103" s="9">
        <v>0</v>
      </c>
      <c r="AZ103" s="10">
        <v>0.018863808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0.297104976</v>
      </c>
      <c r="BG103" s="9">
        <v>12.575872</v>
      </c>
      <c r="BH103" s="9">
        <v>0</v>
      </c>
      <c r="BI103" s="9">
        <v>0</v>
      </c>
      <c r="BJ103" s="10">
        <v>0.0005239946666666666</v>
      </c>
      <c r="BK103" s="17">
        <f t="shared" si="2"/>
        <v>84.61750081686851</v>
      </c>
      <c r="BL103" s="16"/>
      <c r="BM103" s="50"/>
    </row>
    <row r="104" spans="1:65" s="12" customFormat="1" ht="15">
      <c r="A104" s="5"/>
      <c r="B104" s="8" t="s">
        <v>272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1.9939361198</v>
      </c>
      <c r="I104" s="9">
        <v>23.395341713333334</v>
      </c>
      <c r="J104" s="9">
        <v>0</v>
      </c>
      <c r="K104" s="9">
        <v>0</v>
      </c>
      <c r="L104" s="10">
        <v>2.181810400466667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0.14635249766666666</v>
      </c>
      <c r="S104" s="9">
        <v>0.0068542793</v>
      </c>
      <c r="T104" s="9">
        <v>0</v>
      </c>
      <c r="U104" s="9">
        <v>0</v>
      </c>
      <c r="V104" s="10">
        <v>6.0336186178333335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7.6319321293333315</v>
      </c>
      <c r="AW104" s="9">
        <v>10.798624402084254</v>
      </c>
      <c r="AX104" s="9">
        <v>0</v>
      </c>
      <c r="AY104" s="9">
        <v>0</v>
      </c>
      <c r="AZ104" s="10">
        <v>2.066262366933333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0.09178830723333332</v>
      </c>
      <c r="BG104" s="9">
        <v>0</v>
      </c>
      <c r="BH104" s="9">
        <v>0</v>
      </c>
      <c r="BI104" s="9">
        <v>0</v>
      </c>
      <c r="BJ104" s="10">
        <v>0.27125047463333335</v>
      </c>
      <c r="BK104" s="17">
        <f t="shared" si="2"/>
        <v>54.617771308617584</v>
      </c>
      <c r="BL104" s="16"/>
      <c r="BM104" s="50"/>
    </row>
    <row r="105" spans="1:65" s="12" customFormat="1" ht="15">
      <c r="A105" s="5"/>
      <c r="B105" s="8" t="s">
        <v>273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0.006823628500000001</v>
      </c>
      <c r="I105" s="9">
        <v>92.381432</v>
      </c>
      <c r="J105" s="9">
        <v>0</v>
      </c>
      <c r="K105" s="9">
        <v>0</v>
      </c>
      <c r="L105" s="10">
        <v>0.033068353499999995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0.5539736553</v>
      </c>
      <c r="S105" s="9">
        <v>0</v>
      </c>
      <c r="T105" s="9">
        <v>0</v>
      </c>
      <c r="U105" s="9">
        <v>0</v>
      </c>
      <c r="V105" s="10">
        <v>3.7724167715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0.02411518424334666</v>
      </c>
      <c r="AW105" s="9">
        <v>0</v>
      </c>
      <c r="AX105" s="9">
        <v>0</v>
      </c>
      <c r="AY105" s="9">
        <v>0</v>
      </c>
      <c r="AZ105" s="10">
        <v>3.165707962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</v>
      </c>
      <c r="BG105" s="9">
        <v>15.734135</v>
      </c>
      <c r="BH105" s="9">
        <v>0</v>
      </c>
      <c r="BI105" s="9">
        <v>0</v>
      </c>
      <c r="BJ105" s="10">
        <v>0.021503317833333334</v>
      </c>
      <c r="BK105" s="17">
        <f t="shared" si="2"/>
        <v>115.69317587287668</v>
      </c>
      <c r="BL105" s="16"/>
      <c r="BM105" s="50"/>
    </row>
    <row r="106" spans="1:65" s="12" customFormat="1" ht="15">
      <c r="A106" s="5"/>
      <c r="B106" s="8" t="s">
        <v>274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2.4610866341</v>
      </c>
      <c r="I106" s="9">
        <v>16.6019336</v>
      </c>
      <c r="J106" s="9">
        <v>0</v>
      </c>
      <c r="K106" s="9">
        <v>0</v>
      </c>
      <c r="L106" s="10">
        <v>1.2171330109333336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2.1834399339</v>
      </c>
      <c r="S106" s="9">
        <v>5.2977087352</v>
      </c>
      <c r="T106" s="9">
        <v>0</v>
      </c>
      <c r="U106" s="9">
        <v>0</v>
      </c>
      <c r="V106" s="10">
        <v>7.424336063299999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17.286706266533333</v>
      </c>
      <c r="AW106" s="9">
        <v>17.299094134286293</v>
      </c>
      <c r="AX106" s="9">
        <v>0</v>
      </c>
      <c r="AY106" s="9">
        <v>0</v>
      </c>
      <c r="AZ106" s="10">
        <v>6.090258484666667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5.504608563633333</v>
      </c>
      <c r="BG106" s="9">
        <v>3.2858249080000004</v>
      </c>
      <c r="BH106" s="9">
        <v>0</v>
      </c>
      <c r="BI106" s="9">
        <v>0</v>
      </c>
      <c r="BJ106" s="10">
        <v>6.462311323566665</v>
      </c>
      <c r="BK106" s="17">
        <f t="shared" si="2"/>
        <v>91.1144416581196</v>
      </c>
      <c r="BL106" s="16"/>
      <c r="BM106" s="50"/>
    </row>
    <row r="107" spans="1:65" s="12" customFormat="1" ht="15">
      <c r="A107" s="5"/>
      <c r="B107" s="8" t="s">
        <v>275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0.44519676880000003</v>
      </c>
      <c r="I107" s="9">
        <v>90.25677066666668</v>
      </c>
      <c r="J107" s="9">
        <v>0</v>
      </c>
      <c r="K107" s="9">
        <v>0</v>
      </c>
      <c r="L107" s="10">
        <v>0.10195866586666666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0.03096017133333333</v>
      </c>
      <c r="S107" s="9">
        <v>5.247486666666666</v>
      </c>
      <c r="T107" s="9">
        <v>0</v>
      </c>
      <c r="U107" s="9">
        <v>0</v>
      </c>
      <c r="V107" s="10">
        <v>3.4290808192333326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0.25636917099999995</v>
      </c>
      <c r="AW107" s="9">
        <v>10.579815686614172</v>
      </c>
      <c r="AX107" s="9">
        <v>0</v>
      </c>
      <c r="AY107" s="9">
        <v>0</v>
      </c>
      <c r="AZ107" s="10">
        <v>0.000524272333333333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0.0219670108</v>
      </c>
      <c r="BG107" s="9">
        <v>0</v>
      </c>
      <c r="BH107" s="9">
        <v>0</v>
      </c>
      <c r="BI107" s="9">
        <v>0</v>
      </c>
      <c r="BJ107" s="10">
        <v>0.21176590543333335</v>
      </c>
      <c r="BK107" s="17">
        <f t="shared" si="2"/>
        <v>110.58189580474752</v>
      </c>
      <c r="BL107" s="16"/>
      <c r="BM107" s="50"/>
    </row>
    <row r="108" spans="1:65" s="12" customFormat="1" ht="15">
      <c r="A108" s="5"/>
      <c r="B108" s="8" t="s">
        <v>276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0.6827816578666668</v>
      </c>
      <c r="I108" s="9">
        <v>133.01613006469998</v>
      </c>
      <c r="J108" s="9">
        <v>0</v>
      </c>
      <c r="K108" s="9">
        <v>0</v>
      </c>
      <c r="L108" s="10">
        <v>8.924199975599999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0.21025606266666666</v>
      </c>
      <c r="S108" s="9">
        <v>6.291952</v>
      </c>
      <c r="T108" s="9">
        <v>0</v>
      </c>
      <c r="U108" s="9">
        <v>0</v>
      </c>
      <c r="V108" s="10">
        <v>1.0486586666666666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0.09638993333333333</v>
      </c>
      <c r="AW108" s="9">
        <v>10.47716666659763</v>
      </c>
      <c r="AX108" s="9">
        <v>0</v>
      </c>
      <c r="AY108" s="9">
        <v>0</v>
      </c>
      <c r="AZ108" s="10">
        <v>0.0188589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0.01571575</v>
      </c>
      <c r="BG108" s="9">
        <v>0</v>
      </c>
      <c r="BH108" s="9">
        <v>0</v>
      </c>
      <c r="BI108" s="9">
        <v>0</v>
      </c>
      <c r="BJ108" s="10">
        <v>0.2682154666666666</v>
      </c>
      <c r="BK108" s="17">
        <f t="shared" si="2"/>
        <v>161.05032514409763</v>
      </c>
      <c r="BL108" s="16"/>
      <c r="BM108" s="50"/>
    </row>
    <row r="109" spans="1:65" s="12" customFormat="1" ht="15">
      <c r="A109" s="5"/>
      <c r="B109" s="8" t="s">
        <v>277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6.7718924281</v>
      </c>
      <c r="I109" s="9">
        <v>20.86337033696667</v>
      </c>
      <c r="J109" s="9">
        <v>0</v>
      </c>
      <c r="K109" s="9">
        <v>0</v>
      </c>
      <c r="L109" s="10">
        <v>4.689778572099999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1.9443504316000002</v>
      </c>
      <c r="S109" s="9">
        <v>5.6910312</v>
      </c>
      <c r="T109" s="9">
        <v>0</v>
      </c>
      <c r="U109" s="9">
        <v>0</v>
      </c>
      <c r="V109" s="10">
        <v>5.5792161373999996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10.640180716666666</v>
      </c>
      <c r="AC109" s="9">
        <v>0.3144881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35.68503310350001</v>
      </c>
      <c r="AW109" s="9">
        <v>27.25781664327355</v>
      </c>
      <c r="AX109" s="9">
        <v>0</v>
      </c>
      <c r="AY109" s="9">
        <v>0</v>
      </c>
      <c r="AZ109" s="10">
        <v>20.394774090366663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10.521482425533335</v>
      </c>
      <c r="BG109" s="9">
        <v>1.94982622</v>
      </c>
      <c r="BH109" s="9">
        <v>0</v>
      </c>
      <c r="BI109" s="9">
        <v>0</v>
      </c>
      <c r="BJ109" s="10">
        <v>5.751855310100001</v>
      </c>
      <c r="BK109" s="17">
        <f t="shared" si="2"/>
        <v>158.0550957156069</v>
      </c>
      <c r="BL109" s="16"/>
      <c r="BM109" s="50"/>
    </row>
    <row r="110" spans="1:65" s="12" customFormat="1" ht="15">
      <c r="A110" s="5"/>
      <c r="B110" s="8" t="s">
        <v>278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6.835504430666667</v>
      </c>
      <c r="I110" s="9">
        <v>151.98800586666667</v>
      </c>
      <c r="J110" s="9">
        <v>0</v>
      </c>
      <c r="K110" s="9">
        <v>0</v>
      </c>
      <c r="L110" s="10">
        <v>1.1533760142999996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0.39093068816666665</v>
      </c>
      <c r="S110" s="9">
        <v>7.8290525</v>
      </c>
      <c r="T110" s="9">
        <v>0</v>
      </c>
      <c r="U110" s="9">
        <v>0</v>
      </c>
      <c r="V110" s="10">
        <v>10.4491524381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1.4184437328333335</v>
      </c>
      <c r="AW110" s="9">
        <v>1.0429733333044569</v>
      </c>
      <c r="AX110" s="9">
        <v>0</v>
      </c>
      <c r="AY110" s="9">
        <v>0</v>
      </c>
      <c r="AZ110" s="10">
        <v>13.131034266666665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0.0005214866666666666</v>
      </c>
      <c r="BG110" s="9">
        <v>0</v>
      </c>
      <c r="BH110" s="9">
        <v>0</v>
      </c>
      <c r="BI110" s="9">
        <v>0</v>
      </c>
      <c r="BJ110" s="10">
        <v>0.05579907333333334</v>
      </c>
      <c r="BK110" s="17">
        <f t="shared" si="2"/>
        <v>194.29479383070444</v>
      </c>
      <c r="BL110" s="16"/>
      <c r="BM110" s="50"/>
    </row>
    <row r="111" spans="1:65" s="12" customFormat="1" ht="15">
      <c r="A111" s="5"/>
      <c r="B111" s="8" t="s">
        <v>279</v>
      </c>
      <c r="C111" s="11">
        <v>0</v>
      </c>
      <c r="D111" s="9">
        <v>3.128282</v>
      </c>
      <c r="E111" s="9">
        <v>0</v>
      </c>
      <c r="F111" s="9">
        <v>0</v>
      </c>
      <c r="G111" s="10">
        <v>0</v>
      </c>
      <c r="H111" s="11">
        <v>0.5870742553333332</v>
      </c>
      <c r="I111" s="9">
        <v>71.97954440396667</v>
      </c>
      <c r="J111" s="9">
        <v>0</v>
      </c>
      <c r="K111" s="9">
        <v>0</v>
      </c>
      <c r="L111" s="10">
        <v>0.32826105786666665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0.002606901666666666</v>
      </c>
      <c r="S111" s="9">
        <v>16.684170666666667</v>
      </c>
      <c r="T111" s="9">
        <v>0</v>
      </c>
      <c r="U111" s="9">
        <v>0</v>
      </c>
      <c r="V111" s="10">
        <v>5.221624038333334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5.2943106307</v>
      </c>
      <c r="AW111" s="9">
        <v>3.125659999907004</v>
      </c>
      <c r="AX111" s="9">
        <v>0</v>
      </c>
      <c r="AY111" s="9">
        <v>0</v>
      </c>
      <c r="AZ111" s="10">
        <v>0.27974656999999997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</v>
      </c>
      <c r="BG111" s="9">
        <v>1.0418866666666666</v>
      </c>
      <c r="BH111" s="9">
        <v>0</v>
      </c>
      <c r="BI111" s="9">
        <v>0</v>
      </c>
      <c r="BJ111" s="10">
        <v>0.4333642426666666</v>
      </c>
      <c r="BK111" s="17">
        <f t="shared" si="2"/>
        <v>108.10653143377368</v>
      </c>
      <c r="BL111" s="16"/>
      <c r="BM111" s="50"/>
    </row>
    <row r="112" spans="1:65" s="12" customFormat="1" ht="15">
      <c r="A112" s="5"/>
      <c r="B112" s="8" t="s">
        <v>281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1.4971826843333333</v>
      </c>
      <c r="I112" s="9">
        <v>29.121997333333333</v>
      </c>
      <c r="J112" s="9">
        <v>0</v>
      </c>
      <c r="K112" s="9">
        <v>0</v>
      </c>
      <c r="L112" s="10">
        <v>1.1154765050000002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0.011960820333333334</v>
      </c>
      <c r="S112" s="9">
        <v>0</v>
      </c>
      <c r="T112" s="9">
        <v>0</v>
      </c>
      <c r="U112" s="9">
        <v>0</v>
      </c>
      <c r="V112" s="10">
        <v>8.210156693966667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0.8261860871</v>
      </c>
      <c r="AW112" s="9">
        <v>2.5981674997970545</v>
      </c>
      <c r="AX112" s="9">
        <v>0</v>
      </c>
      <c r="AY112" s="9">
        <v>0</v>
      </c>
      <c r="AZ112" s="10">
        <v>7.364190619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0.0088337695</v>
      </c>
      <c r="BG112" s="9">
        <v>0</v>
      </c>
      <c r="BH112" s="9">
        <v>0</v>
      </c>
      <c r="BI112" s="9">
        <v>0</v>
      </c>
      <c r="BJ112" s="10">
        <v>0.27020942</v>
      </c>
      <c r="BK112" s="17">
        <f t="shared" si="2"/>
        <v>51.02436143236372</v>
      </c>
      <c r="BL112" s="16"/>
      <c r="BM112" s="50"/>
    </row>
    <row r="113" spans="1:65" s="12" customFormat="1" ht="15">
      <c r="A113" s="5"/>
      <c r="B113" s="8" t="s">
        <v>285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6.400711314433334</v>
      </c>
      <c r="I113" s="9">
        <v>14.165441471000001</v>
      </c>
      <c r="J113" s="9">
        <v>0</v>
      </c>
      <c r="K113" s="9">
        <v>0</v>
      </c>
      <c r="L113" s="10">
        <v>5.660830605866667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2.406473029666666</v>
      </c>
      <c r="S113" s="9">
        <v>0.08340008203333336</v>
      </c>
      <c r="T113" s="9">
        <v>0</v>
      </c>
      <c r="U113" s="9">
        <v>0</v>
      </c>
      <c r="V113" s="10">
        <v>3.274488219866667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0.24876152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36.88552476326667</v>
      </c>
      <c r="AW113" s="9">
        <v>7.391326661717868</v>
      </c>
      <c r="AX113" s="9">
        <v>0</v>
      </c>
      <c r="AY113" s="9">
        <v>0</v>
      </c>
      <c r="AZ113" s="10">
        <v>6.550656527099999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9.896067528433331</v>
      </c>
      <c r="BG113" s="9">
        <v>0.06736254666666666</v>
      </c>
      <c r="BH113" s="9">
        <v>0</v>
      </c>
      <c r="BI113" s="9">
        <v>0</v>
      </c>
      <c r="BJ113" s="10">
        <v>2.1711492772333334</v>
      </c>
      <c r="BK113" s="17">
        <f t="shared" si="2"/>
        <v>95.20219354728457</v>
      </c>
      <c r="BL113" s="16"/>
      <c r="BM113" s="50"/>
    </row>
    <row r="114" spans="1:65" s="12" customFormat="1" ht="15">
      <c r="A114" s="5"/>
      <c r="B114" s="8" t="s">
        <v>282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2.2262476467333334</v>
      </c>
      <c r="I114" s="9">
        <v>65.19922284333333</v>
      </c>
      <c r="J114" s="9">
        <v>0</v>
      </c>
      <c r="K114" s="9">
        <v>0</v>
      </c>
      <c r="L114" s="10">
        <v>26.94347340613334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0.05184725386666667</v>
      </c>
      <c r="S114" s="9">
        <v>0</v>
      </c>
      <c r="T114" s="9">
        <v>0</v>
      </c>
      <c r="U114" s="9">
        <v>0</v>
      </c>
      <c r="V114" s="10">
        <v>5.186943333333334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4.488729835699999</v>
      </c>
      <c r="AW114" s="9">
        <v>5.614557675360284</v>
      </c>
      <c r="AX114" s="9">
        <v>0</v>
      </c>
      <c r="AY114" s="9">
        <v>0</v>
      </c>
      <c r="AZ114" s="10">
        <v>5.374043954299999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0.5398960354666668</v>
      </c>
      <c r="BG114" s="9">
        <v>0</v>
      </c>
      <c r="BH114" s="9">
        <v>0</v>
      </c>
      <c r="BI114" s="9">
        <v>0</v>
      </c>
      <c r="BJ114" s="10">
        <v>0.0015516109999999996</v>
      </c>
      <c r="BK114" s="17">
        <f t="shared" si="2"/>
        <v>115.62651359522694</v>
      </c>
      <c r="BL114" s="16"/>
      <c r="BM114" s="50"/>
    </row>
    <row r="115" spans="1:65" s="12" customFormat="1" ht="15">
      <c r="A115" s="5"/>
      <c r="B115" s="8" t="s">
        <v>290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3.0973969673333333</v>
      </c>
      <c r="I115" s="9">
        <v>3.9130671333333336</v>
      </c>
      <c r="J115" s="9">
        <v>0</v>
      </c>
      <c r="K115" s="9">
        <v>0</v>
      </c>
      <c r="L115" s="10">
        <v>3.0718033426666675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0.40958744543333336</v>
      </c>
      <c r="S115" s="9">
        <v>0</v>
      </c>
      <c r="T115" s="9">
        <v>1.2928736216</v>
      </c>
      <c r="U115" s="9">
        <v>0</v>
      </c>
      <c r="V115" s="10">
        <v>5.362306875266667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26.962257396533328</v>
      </c>
      <c r="AW115" s="9">
        <v>7.905531418887881</v>
      </c>
      <c r="AX115" s="9">
        <v>0</v>
      </c>
      <c r="AY115" s="9">
        <v>0</v>
      </c>
      <c r="AZ115" s="10">
        <v>7.032713483166667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5.786434026133333</v>
      </c>
      <c r="BG115" s="9">
        <v>0.5147691666666667</v>
      </c>
      <c r="BH115" s="9">
        <v>0</v>
      </c>
      <c r="BI115" s="9">
        <v>0</v>
      </c>
      <c r="BJ115" s="10">
        <v>0.26987940853333336</v>
      </c>
      <c r="BK115" s="17">
        <f t="shared" si="2"/>
        <v>65.61862028555454</v>
      </c>
      <c r="BL115" s="16"/>
      <c r="BM115" s="50"/>
    </row>
    <row r="116" spans="1:65" s="12" customFormat="1" ht="15">
      <c r="A116" s="5"/>
      <c r="B116" s="8" t="s">
        <v>195</v>
      </c>
      <c r="C116" s="11">
        <v>0</v>
      </c>
      <c r="D116" s="9">
        <v>1.6836056</v>
      </c>
      <c r="E116" s="9">
        <v>0</v>
      </c>
      <c r="F116" s="9">
        <v>0</v>
      </c>
      <c r="G116" s="10">
        <v>0</v>
      </c>
      <c r="H116" s="11">
        <v>0.2539438446666667</v>
      </c>
      <c r="I116" s="9">
        <v>0</v>
      </c>
      <c r="J116" s="9">
        <v>0</v>
      </c>
      <c r="K116" s="9">
        <v>0</v>
      </c>
      <c r="L116" s="10">
        <v>11.534522266066666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0.14380797833333334</v>
      </c>
      <c r="S116" s="9">
        <v>1.4030046666666667</v>
      </c>
      <c r="T116" s="9">
        <v>0</v>
      </c>
      <c r="U116" s="9">
        <v>0</v>
      </c>
      <c r="V116" s="10">
        <v>0.11027757416666667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10.262086407000002</v>
      </c>
      <c r="AW116" s="9">
        <v>6.380304700959056</v>
      </c>
      <c r="AX116" s="9">
        <v>0</v>
      </c>
      <c r="AY116" s="9">
        <v>0</v>
      </c>
      <c r="AZ116" s="10">
        <v>5.9881292478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1.0396803263333332</v>
      </c>
      <c r="BG116" s="9">
        <v>4.488309583333334</v>
      </c>
      <c r="BH116" s="9">
        <v>0</v>
      </c>
      <c r="BI116" s="9">
        <v>0</v>
      </c>
      <c r="BJ116" s="10">
        <v>1.3129561772666667</v>
      </c>
      <c r="BK116" s="17">
        <f t="shared" si="2"/>
        <v>44.60062837259238</v>
      </c>
      <c r="BL116" s="16"/>
      <c r="BM116" s="50"/>
    </row>
    <row r="117" spans="1:65" s="12" customFormat="1" ht="15">
      <c r="A117" s="5"/>
      <c r="B117" s="8" t="s">
        <v>196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14.108091328099999</v>
      </c>
      <c r="I117" s="9">
        <v>72.25911709803333</v>
      </c>
      <c r="J117" s="9">
        <v>0</v>
      </c>
      <c r="K117" s="9">
        <v>0</v>
      </c>
      <c r="L117" s="10">
        <v>5.636579845833333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2.152747032066667</v>
      </c>
      <c r="S117" s="9">
        <v>8.482003464566665</v>
      </c>
      <c r="T117" s="9">
        <v>7.153236666666667</v>
      </c>
      <c r="U117" s="9">
        <v>0</v>
      </c>
      <c r="V117" s="10">
        <v>6.863524996633332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0.11286733333333333</v>
      </c>
      <c r="AC117" s="9">
        <v>0</v>
      </c>
      <c r="AD117" s="9">
        <v>0</v>
      </c>
      <c r="AE117" s="9">
        <v>0</v>
      </c>
      <c r="AF117" s="10">
        <v>0.28216833333333335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141.65670950470002</v>
      </c>
      <c r="AW117" s="9">
        <v>53.797160481815524</v>
      </c>
      <c r="AX117" s="9">
        <v>0</v>
      </c>
      <c r="AY117" s="9">
        <v>0</v>
      </c>
      <c r="AZ117" s="10">
        <v>102.96678518373332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22.691731131033333</v>
      </c>
      <c r="BG117" s="9">
        <v>5.7865095405</v>
      </c>
      <c r="BH117" s="9">
        <v>0</v>
      </c>
      <c r="BI117" s="9">
        <v>0</v>
      </c>
      <c r="BJ117" s="10">
        <v>25.51750354356667</v>
      </c>
      <c r="BK117" s="17">
        <f t="shared" si="2"/>
        <v>469.4667354839155</v>
      </c>
      <c r="BL117" s="16"/>
      <c r="BM117" s="50"/>
    </row>
    <row r="118" spans="1:65" s="12" customFormat="1" ht="15">
      <c r="A118" s="5"/>
      <c r="B118" s="8" t="s">
        <v>197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3.556340709633333</v>
      </c>
      <c r="I118" s="9">
        <v>29.6939155464</v>
      </c>
      <c r="J118" s="9">
        <v>0</v>
      </c>
      <c r="K118" s="9">
        <v>0</v>
      </c>
      <c r="L118" s="10">
        <v>3.2561340109333337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3.7090432659666663</v>
      </c>
      <c r="S118" s="9">
        <v>7.880907301466666</v>
      </c>
      <c r="T118" s="9">
        <v>0</v>
      </c>
      <c r="U118" s="9">
        <v>0</v>
      </c>
      <c r="V118" s="10">
        <v>3.968960082266667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0.03516225</v>
      </c>
      <c r="AC118" s="9">
        <v>4.21947</v>
      </c>
      <c r="AD118" s="9">
        <v>0</v>
      </c>
      <c r="AE118" s="9">
        <v>0</v>
      </c>
      <c r="AF118" s="10">
        <v>0.8932808416333333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110.19111736416667</v>
      </c>
      <c r="AW118" s="9">
        <v>52.47479085371839</v>
      </c>
      <c r="AX118" s="9">
        <v>0</v>
      </c>
      <c r="AY118" s="9">
        <v>0</v>
      </c>
      <c r="AZ118" s="10">
        <v>54.9604195487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16.857746738633328</v>
      </c>
      <c r="BG118" s="9">
        <v>13.9147157362</v>
      </c>
      <c r="BH118" s="9">
        <v>0</v>
      </c>
      <c r="BI118" s="9">
        <v>0</v>
      </c>
      <c r="BJ118" s="10">
        <v>24.448789110733333</v>
      </c>
      <c r="BK118" s="17">
        <f t="shared" si="2"/>
        <v>330.0607933604517</v>
      </c>
      <c r="BL118" s="16"/>
      <c r="BM118" s="50"/>
    </row>
    <row r="119" spans="1:65" s="12" customFormat="1" ht="15">
      <c r="A119" s="5"/>
      <c r="B119" s="8" t="s">
        <v>198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0.010046322500000001</v>
      </c>
      <c r="I119" s="9">
        <v>0</v>
      </c>
      <c r="J119" s="9">
        <v>0</v>
      </c>
      <c r="K119" s="9">
        <v>0</v>
      </c>
      <c r="L119" s="10">
        <v>0.07367303166666667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</v>
      </c>
      <c r="S119" s="9">
        <v>0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0</v>
      </c>
      <c r="AW119" s="9">
        <v>0</v>
      </c>
      <c r="AX119" s="9">
        <v>0</v>
      </c>
      <c r="AY119" s="9">
        <v>0</v>
      </c>
      <c r="AZ119" s="10">
        <v>4.2684192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</v>
      </c>
      <c r="BG119" s="9">
        <v>0</v>
      </c>
      <c r="BH119" s="9">
        <v>0</v>
      </c>
      <c r="BI119" s="9">
        <v>0</v>
      </c>
      <c r="BJ119" s="10">
        <v>0.002667762</v>
      </c>
      <c r="BK119" s="17">
        <f t="shared" si="2"/>
        <v>4.354806316166667</v>
      </c>
      <c r="BL119" s="16"/>
      <c r="BM119" s="50"/>
    </row>
    <row r="120" spans="1:65" s="12" customFormat="1" ht="15">
      <c r="A120" s="5"/>
      <c r="B120" s="8" t="s">
        <v>199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2.382739073</v>
      </c>
      <c r="I120" s="9">
        <v>356.5903846376999</v>
      </c>
      <c r="J120" s="9">
        <v>0</v>
      </c>
      <c r="K120" s="9">
        <v>0</v>
      </c>
      <c r="L120" s="10">
        <v>0.8975477706666666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0.12669796100000003</v>
      </c>
      <c r="S120" s="9">
        <v>110.34983699999998</v>
      </c>
      <c r="T120" s="9">
        <v>0</v>
      </c>
      <c r="U120" s="9">
        <v>0</v>
      </c>
      <c r="V120" s="10">
        <v>0.013623436666666667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0.13487133333333332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22.748488847466668</v>
      </c>
      <c r="AW120" s="9">
        <v>11.239740441372877</v>
      </c>
      <c r="AX120" s="9">
        <v>0</v>
      </c>
      <c r="AY120" s="9">
        <v>0</v>
      </c>
      <c r="AZ120" s="10">
        <v>5.533378605399999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0.8227151333333333</v>
      </c>
      <c r="BG120" s="9">
        <v>0</v>
      </c>
      <c r="BH120" s="9">
        <v>0</v>
      </c>
      <c r="BI120" s="9">
        <v>0</v>
      </c>
      <c r="BJ120" s="10">
        <v>0.6740164026999999</v>
      </c>
      <c r="BK120" s="17">
        <f t="shared" si="2"/>
        <v>511.5140406426394</v>
      </c>
      <c r="BL120" s="16"/>
      <c r="BM120" s="50"/>
    </row>
    <row r="121" spans="1:65" s="12" customFormat="1" ht="15">
      <c r="A121" s="5"/>
      <c r="B121" s="8" t="s">
        <v>200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1.38847194</v>
      </c>
      <c r="I121" s="9">
        <v>68.06235</v>
      </c>
      <c r="J121" s="9">
        <v>0</v>
      </c>
      <c r="K121" s="9">
        <v>0</v>
      </c>
      <c r="L121" s="10">
        <v>0.09181132673333331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0.100732278</v>
      </c>
      <c r="S121" s="9">
        <v>34.382056161966666</v>
      </c>
      <c r="T121" s="9">
        <v>0</v>
      </c>
      <c r="U121" s="9">
        <v>0</v>
      </c>
      <c r="V121" s="10">
        <v>0.023190342666666666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1.6479981160000003</v>
      </c>
      <c r="AW121" s="9">
        <v>18.34070849669617</v>
      </c>
      <c r="AX121" s="9">
        <v>0</v>
      </c>
      <c r="AY121" s="9">
        <v>0</v>
      </c>
      <c r="AZ121" s="10">
        <v>3.7629116864666665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1.6518965008</v>
      </c>
      <c r="BG121" s="9">
        <v>0</v>
      </c>
      <c r="BH121" s="9">
        <v>0</v>
      </c>
      <c r="BI121" s="9">
        <v>0</v>
      </c>
      <c r="BJ121" s="10">
        <v>8.8144838445</v>
      </c>
      <c r="BK121" s="17">
        <f t="shared" si="2"/>
        <v>138.26661069382948</v>
      </c>
      <c r="BL121" s="16"/>
      <c r="BM121" s="50"/>
    </row>
    <row r="122" spans="1:65" s="12" customFormat="1" ht="15">
      <c r="A122" s="5"/>
      <c r="B122" s="8" t="s">
        <v>201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1.0945940724333332</v>
      </c>
      <c r="I122" s="9">
        <v>106.77840706520001</v>
      </c>
      <c r="J122" s="9">
        <v>0</v>
      </c>
      <c r="K122" s="9">
        <v>0</v>
      </c>
      <c r="L122" s="10">
        <v>0.5828514670000002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0.015476792700000006</v>
      </c>
      <c r="S122" s="9">
        <v>73.7185235326</v>
      </c>
      <c r="T122" s="9">
        <v>0</v>
      </c>
      <c r="U122" s="9">
        <v>0</v>
      </c>
      <c r="V122" s="10">
        <v>0.09756680360000002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11.496512064733334</v>
      </c>
      <c r="AW122" s="9">
        <v>14.403869471687221</v>
      </c>
      <c r="AX122" s="9">
        <v>0</v>
      </c>
      <c r="AY122" s="9">
        <v>0</v>
      </c>
      <c r="AZ122" s="10">
        <v>4.7293271266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0.4102946898333333</v>
      </c>
      <c r="BG122" s="9">
        <v>0.1340053</v>
      </c>
      <c r="BH122" s="9">
        <v>0</v>
      </c>
      <c r="BI122" s="9">
        <v>0</v>
      </c>
      <c r="BJ122" s="10">
        <v>0.1024794958</v>
      </c>
      <c r="BK122" s="17">
        <f t="shared" si="2"/>
        <v>213.56390788218724</v>
      </c>
      <c r="BL122" s="16"/>
      <c r="BM122" s="50"/>
    </row>
    <row r="123" spans="1:65" s="12" customFormat="1" ht="15">
      <c r="A123" s="5"/>
      <c r="B123" s="8" t="s">
        <v>202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1.6244861234</v>
      </c>
      <c r="I123" s="9">
        <v>13.00614938</v>
      </c>
      <c r="J123" s="9">
        <v>0</v>
      </c>
      <c r="K123" s="9">
        <v>0</v>
      </c>
      <c r="L123" s="10">
        <v>3.3536999073666673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0.5095884491</v>
      </c>
      <c r="S123" s="9">
        <v>1.3369414714333332</v>
      </c>
      <c r="T123" s="9">
        <v>0.9356942</v>
      </c>
      <c r="U123" s="9">
        <v>0</v>
      </c>
      <c r="V123" s="10">
        <v>0.6851604497666667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24.4540446674</v>
      </c>
      <c r="AW123" s="9">
        <v>16.413213777122326</v>
      </c>
      <c r="AX123" s="9">
        <v>0</v>
      </c>
      <c r="AY123" s="9">
        <v>0</v>
      </c>
      <c r="AZ123" s="10">
        <v>21.975107916499997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3.954921802199999</v>
      </c>
      <c r="BG123" s="9">
        <v>3.8042284643</v>
      </c>
      <c r="BH123" s="9">
        <v>0</v>
      </c>
      <c r="BI123" s="9">
        <v>0</v>
      </c>
      <c r="BJ123" s="10">
        <v>6.3226009743</v>
      </c>
      <c r="BK123" s="17">
        <f t="shared" si="2"/>
        <v>98.37583758288899</v>
      </c>
      <c r="BL123" s="16"/>
      <c r="BM123" s="50"/>
    </row>
    <row r="124" spans="1:65" s="12" customFormat="1" ht="15">
      <c r="A124" s="5"/>
      <c r="B124" s="8" t="s">
        <v>203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6.580871791433332</v>
      </c>
      <c r="I124" s="9">
        <v>1.5566972565666664</v>
      </c>
      <c r="J124" s="9">
        <v>0</v>
      </c>
      <c r="K124" s="9">
        <v>0</v>
      </c>
      <c r="L124" s="10">
        <v>10.1645501919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1.6521263247333333</v>
      </c>
      <c r="S124" s="9">
        <v>16.344986880399997</v>
      </c>
      <c r="T124" s="9">
        <v>0</v>
      </c>
      <c r="U124" s="9">
        <v>0</v>
      </c>
      <c r="V124" s="10">
        <v>4.903699566566667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0.23464652333333336</v>
      </c>
      <c r="AC124" s="9">
        <v>0</v>
      </c>
      <c r="AD124" s="9">
        <v>0</v>
      </c>
      <c r="AE124" s="9">
        <v>0</v>
      </c>
      <c r="AF124" s="10">
        <v>0.44583132183333346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93.66367442136665</v>
      </c>
      <c r="AW124" s="9">
        <v>62.291423607927875</v>
      </c>
      <c r="AX124" s="9">
        <v>0</v>
      </c>
      <c r="AY124" s="9">
        <v>0</v>
      </c>
      <c r="AZ124" s="10">
        <v>82.70817112423335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17.748159775133335</v>
      </c>
      <c r="BG124" s="9">
        <v>3.7525479816666665</v>
      </c>
      <c r="BH124" s="9">
        <v>0.20704105</v>
      </c>
      <c r="BI124" s="9">
        <v>0</v>
      </c>
      <c r="BJ124" s="10">
        <v>21.37322127446667</v>
      </c>
      <c r="BK124" s="17">
        <f t="shared" si="2"/>
        <v>323.6276490915612</v>
      </c>
      <c r="BL124" s="16"/>
      <c r="BM124" s="50"/>
    </row>
    <row r="125" spans="1:65" s="12" customFormat="1" ht="15">
      <c r="A125" s="5"/>
      <c r="B125" s="8" t="s">
        <v>204</v>
      </c>
      <c r="C125" s="11">
        <v>0</v>
      </c>
      <c r="D125" s="9">
        <v>209.15424866666666</v>
      </c>
      <c r="E125" s="9">
        <v>0</v>
      </c>
      <c r="F125" s="9">
        <v>0</v>
      </c>
      <c r="G125" s="10">
        <v>0</v>
      </c>
      <c r="H125" s="11">
        <v>0.04263016533333333</v>
      </c>
      <c r="I125" s="9">
        <v>0</v>
      </c>
      <c r="J125" s="9">
        <v>0</v>
      </c>
      <c r="K125" s="9">
        <v>0</v>
      </c>
      <c r="L125" s="10">
        <v>0.4235094055666666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0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1.3076857013666665</v>
      </c>
      <c r="AW125" s="9">
        <v>0.008308914767517514</v>
      </c>
      <c r="AX125" s="9">
        <v>0</v>
      </c>
      <c r="AY125" s="9">
        <v>0</v>
      </c>
      <c r="AZ125" s="10">
        <v>0.3186857393666666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0.07168055400000001</v>
      </c>
      <c r="BG125" s="9">
        <v>0</v>
      </c>
      <c r="BH125" s="9">
        <v>0</v>
      </c>
      <c r="BI125" s="9">
        <v>0</v>
      </c>
      <c r="BJ125" s="10">
        <v>0.009291923666666667</v>
      </c>
      <c r="BK125" s="17">
        <f t="shared" si="2"/>
        <v>211.33604107073418</v>
      </c>
      <c r="BL125" s="16"/>
      <c r="BM125" s="50"/>
    </row>
    <row r="126" spans="1:65" s="12" customFormat="1" ht="15">
      <c r="A126" s="5"/>
      <c r="B126" s="8" t="s">
        <v>205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</v>
      </c>
      <c r="I126" s="9">
        <v>0</v>
      </c>
      <c r="J126" s="9">
        <v>0</v>
      </c>
      <c r="K126" s="9">
        <v>0</v>
      </c>
      <c r="L126" s="10">
        <v>0.020849568600000003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0.002328040333333333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0.3314812498392788</v>
      </c>
      <c r="AW126" s="9">
        <v>0</v>
      </c>
      <c r="AX126" s="9">
        <v>0</v>
      </c>
      <c r="AY126" s="9">
        <v>0</v>
      </c>
      <c r="AZ126" s="10">
        <v>14.214658258200002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</v>
      </c>
      <c r="BG126" s="9">
        <v>0</v>
      </c>
      <c r="BH126" s="9">
        <v>0</v>
      </c>
      <c r="BI126" s="9">
        <v>0</v>
      </c>
      <c r="BJ126" s="10">
        <v>0</v>
      </c>
      <c r="BK126" s="17">
        <f t="shared" si="2"/>
        <v>14.569317116972615</v>
      </c>
      <c r="BL126" s="16"/>
      <c r="BM126" s="50"/>
    </row>
    <row r="127" spans="1:65" s="12" customFormat="1" ht="15">
      <c r="A127" s="5"/>
      <c r="B127" s="8" t="s">
        <v>206</v>
      </c>
      <c r="C127" s="11">
        <v>0</v>
      </c>
      <c r="D127" s="9">
        <v>363.28508156346663</v>
      </c>
      <c r="E127" s="9">
        <v>0</v>
      </c>
      <c r="F127" s="9">
        <v>0</v>
      </c>
      <c r="G127" s="10">
        <v>0</v>
      </c>
      <c r="H127" s="11">
        <v>0</v>
      </c>
      <c r="I127" s="9">
        <v>0</v>
      </c>
      <c r="J127" s="9">
        <v>0</v>
      </c>
      <c r="K127" s="9">
        <v>0</v>
      </c>
      <c r="L127" s="10">
        <v>0.16792392750000001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0</v>
      </c>
      <c r="T127" s="9">
        <v>0</v>
      </c>
      <c r="U127" s="9">
        <v>0</v>
      </c>
      <c r="V127" s="10">
        <v>0.0010581967999999998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0.4085098363358949</v>
      </c>
      <c r="AW127" s="9">
        <v>0</v>
      </c>
      <c r="AX127" s="9">
        <v>0</v>
      </c>
      <c r="AY127" s="9">
        <v>0</v>
      </c>
      <c r="AZ127" s="10">
        <v>0.07749701343333334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0.01957710656666667</v>
      </c>
      <c r="BG127" s="9">
        <v>0</v>
      </c>
      <c r="BH127" s="9">
        <v>0</v>
      </c>
      <c r="BI127" s="9">
        <v>0</v>
      </c>
      <c r="BJ127" s="10">
        <v>0.0602608176</v>
      </c>
      <c r="BK127" s="17">
        <f t="shared" si="2"/>
        <v>364.0199084617025</v>
      </c>
      <c r="BL127" s="16"/>
      <c r="BM127" s="50"/>
    </row>
    <row r="128" spans="1:65" s="12" customFormat="1" ht="15">
      <c r="A128" s="5"/>
      <c r="B128" s="8" t="s">
        <v>207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5.478753577366668</v>
      </c>
      <c r="I128" s="9">
        <v>50.29281226666666</v>
      </c>
      <c r="J128" s="9">
        <v>0</v>
      </c>
      <c r="K128" s="9">
        <v>0</v>
      </c>
      <c r="L128" s="10">
        <v>5.4711275483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0.7706653670666666</v>
      </c>
      <c r="S128" s="9">
        <v>0.27633413333333334</v>
      </c>
      <c r="T128" s="9">
        <v>0.3454176666666667</v>
      </c>
      <c r="U128" s="9">
        <v>0</v>
      </c>
      <c r="V128" s="10">
        <v>3.813034523766668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0.1359991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78.96123660596665</v>
      </c>
      <c r="AW128" s="9">
        <v>39.78416619181426</v>
      </c>
      <c r="AX128" s="9">
        <v>0</v>
      </c>
      <c r="AY128" s="9">
        <v>0</v>
      </c>
      <c r="AZ128" s="10">
        <v>44.70493867353334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23.709767780866667</v>
      </c>
      <c r="BG128" s="9">
        <v>5.589372588399999</v>
      </c>
      <c r="BH128" s="9">
        <v>0</v>
      </c>
      <c r="BI128" s="9">
        <v>0</v>
      </c>
      <c r="BJ128" s="10">
        <v>18.092370919733334</v>
      </c>
      <c r="BK128" s="17">
        <f t="shared" si="2"/>
        <v>277.4259969434809</v>
      </c>
      <c r="BL128" s="16"/>
      <c r="BM128" s="50"/>
    </row>
    <row r="129" spans="1:65" s="12" customFormat="1" ht="15">
      <c r="A129" s="5"/>
      <c r="B129" s="8" t="s">
        <v>115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7.548957417533333</v>
      </c>
      <c r="I129" s="9">
        <v>1.02316375</v>
      </c>
      <c r="J129" s="9">
        <v>0</v>
      </c>
      <c r="K129" s="9">
        <v>0</v>
      </c>
      <c r="L129" s="10">
        <v>3.5217688242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1.4931030950333335</v>
      </c>
      <c r="S129" s="9">
        <v>0.4092655</v>
      </c>
      <c r="T129" s="9">
        <v>0</v>
      </c>
      <c r="U129" s="9">
        <v>0</v>
      </c>
      <c r="V129" s="10">
        <v>1.111577214033333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0.6696293333333333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59.01585299486667</v>
      </c>
      <c r="AW129" s="9">
        <v>21.32048535849129</v>
      </c>
      <c r="AX129" s="9">
        <v>0</v>
      </c>
      <c r="AY129" s="9">
        <v>0</v>
      </c>
      <c r="AZ129" s="10">
        <v>28.80328551246667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12.219575888333335</v>
      </c>
      <c r="BG129" s="9">
        <v>1.7578438839666668</v>
      </c>
      <c r="BH129" s="9">
        <v>0</v>
      </c>
      <c r="BI129" s="9">
        <v>0</v>
      </c>
      <c r="BJ129" s="10">
        <v>9.618055800299997</v>
      </c>
      <c r="BK129" s="17">
        <f t="shared" si="2"/>
        <v>148.51256457255795</v>
      </c>
      <c r="BL129" s="16"/>
      <c r="BM129" s="50"/>
    </row>
    <row r="130" spans="1:65" s="12" customFormat="1" ht="15">
      <c r="A130" s="5"/>
      <c r="B130" s="8" t="s">
        <v>116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0.15038636526666668</v>
      </c>
      <c r="I130" s="9">
        <v>891.9266325345001</v>
      </c>
      <c r="J130" s="9">
        <v>0</v>
      </c>
      <c r="K130" s="9">
        <v>0</v>
      </c>
      <c r="L130" s="10">
        <v>0.20389249069999993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0.01590372846666667</v>
      </c>
      <c r="S130" s="9">
        <v>438.6438751237667</v>
      </c>
      <c r="T130" s="9">
        <v>0</v>
      </c>
      <c r="U130" s="9">
        <v>0</v>
      </c>
      <c r="V130" s="10">
        <v>4.152555727966667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611.28592</v>
      </c>
      <c r="AS130" s="9">
        <v>0</v>
      </c>
      <c r="AT130" s="9">
        <v>0</v>
      </c>
      <c r="AU130" s="10">
        <v>0</v>
      </c>
      <c r="AV130" s="11">
        <v>0.8938551510333335</v>
      </c>
      <c r="AW130" s="9">
        <v>40.85642972920624</v>
      </c>
      <c r="AX130" s="9">
        <v>0</v>
      </c>
      <c r="AY130" s="9">
        <v>0</v>
      </c>
      <c r="AZ130" s="10">
        <v>9.296741852933334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0.03457943580000001</v>
      </c>
      <c r="BG130" s="9">
        <v>0</v>
      </c>
      <c r="BH130" s="9">
        <v>0</v>
      </c>
      <c r="BI130" s="9">
        <v>0</v>
      </c>
      <c r="BJ130" s="10">
        <v>0.07939988576666668</v>
      </c>
      <c r="BK130" s="17">
        <f t="shared" si="2"/>
        <v>1997.5401720254063</v>
      </c>
      <c r="BL130" s="16"/>
      <c r="BM130" s="50"/>
    </row>
    <row r="131" spans="1:65" s="12" customFormat="1" ht="15">
      <c r="A131" s="5"/>
      <c r="B131" s="8" t="s">
        <v>117</v>
      </c>
      <c r="C131" s="11">
        <v>0</v>
      </c>
      <c r="D131" s="9">
        <v>210.31695309456666</v>
      </c>
      <c r="E131" s="9">
        <v>0</v>
      </c>
      <c r="F131" s="9">
        <v>0</v>
      </c>
      <c r="G131" s="10">
        <v>126.99966042323332</v>
      </c>
      <c r="H131" s="11">
        <v>0.14950001333333335</v>
      </c>
      <c r="I131" s="9">
        <v>285.47961055269997</v>
      </c>
      <c r="J131" s="9">
        <v>0</v>
      </c>
      <c r="K131" s="9">
        <v>0</v>
      </c>
      <c r="L131" s="10">
        <v>0.28967366609999995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0.0005193777666666667</v>
      </c>
      <c r="S131" s="9">
        <v>0</v>
      </c>
      <c r="T131" s="9">
        <v>0</v>
      </c>
      <c r="U131" s="9">
        <v>0</v>
      </c>
      <c r="V131" s="10">
        <v>0.014667423333333334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0.5664342601666668</v>
      </c>
      <c r="AW131" s="9">
        <v>40.313203281677524</v>
      </c>
      <c r="AX131" s="9">
        <v>0</v>
      </c>
      <c r="AY131" s="9">
        <v>0</v>
      </c>
      <c r="AZ131" s="10">
        <v>2.740448077266666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</v>
      </c>
      <c r="BG131" s="9">
        <v>1.4128428616000002</v>
      </c>
      <c r="BH131" s="9">
        <v>1.461207</v>
      </c>
      <c r="BI131" s="9">
        <v>0</v>
      </c>
      <c r="BJ131" s="10">
        <v>0.42808397010000004</v>
      </c>
      <c r="BK131" s="17">
        <f t="shared" si="2"/>
        <v>670.1728040018442</v>
      </c>
      <c r="BL131" s="16"/>
      <c r="BM131" s="50"/>
    </row>
    <row r="132" spans="1:65" s="12" customFormat="1" ht="15">
      <c r="A132" s="5"/>
      <c r="B132" s="8" t="s">
        <v>222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17.418361857333334</v>
      </c>
      <c r="I132" s="9">
        <v>0</v>
      </c>
      <c r="J132" s="9">
        <v>0</v>
      </c>
      <c r="K132" s="9">
        <v>0</v>
      </c>
      <c r="L132" s="10">
        <v>0.587234574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2.139873737533334</v>
      </c>
      <c r="S132" s="9">
        <v>0</v>
      </c>
      <c r="T132" s="9">
        <v>0</v>
      </c>
      <c r="U132" s="9">
        <v>0</v>
      </c>
      <c r="V132" s="10">
        <v>0.005621343133333333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123.02060477053331</v>
      </c>
      <c r="AW132" s="9">
        <v>33.524096998971906</v>
      </c>
      <c r="AX132" s="9">
        <v>0</v>
      </c>
      <c r="AY132" s="9">
        <v>0</v>
      </c>
      <c r="AZ132" s="10">
        <v>18.408966116233334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3.0311169123000004</v>
      </c>
      <c r="BG132" s="9">
        <v>5.581448773333333</v>
      </c>
      <c r="BH132" s="9">
        <v>1.1825103333333333</v>
      </c>
      <c r="BI132" s="9">
        <v>0</v>
      </c>
      <c r="BJ132" s="10">
        <v>2.751165405</v>
      </c>
      <c r="BK132" s="17">
        <f t="shared" si="2"/>
        <v>207.65100082170522</v>
      </c>
      <c r="BL132" s="16"/>
      <c r="BM132" s="50"/>
    </row>
    <row r="133" spans="1:65" s="12" customFormat="1" ht="15">
      <c r="A133" s="5"/>
      <c r="B133" s="8" t="s">
        <v>221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0.374371533</v>
      </c>
      <c r="I133" s="9">
        <v>87.33395</v>
      </c>
      <c r="J133" s="9">
        <v>0</v>
      </c>
      <c r="K133" s="9">
        <v>0</v>
      </c>
      <c r="L133" s="10">
        <v>0.024453506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1.1651882514999996</v>
      </c>
      <c r="S133" s="9">
        <v>34.35135366666667</v>
      </c>
      <c r="T133" s="9">
        <v>0</v>
      </c>
      <c r="U133" s="9">
        <v>0</v>
      </c>
      <c r="V133" s="10">
        <v>0.011644526666666667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0.009299504</v>
      </c>
      <c r="AW133" s="9">
        <v>2.3248759999161988</v>
      </c>
      <c r="AX133" s="9">
        <v>0</v>
      </c>
      <c r="AY133" s="9">
        <v>0</v>
      </c>
      <c r="AZ133" s="10">
        <v>0.01162438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1.1647628760000002</v>
      </c>
      <c r="BG133" s="9">
        <v>0</v>
      </c>
      <c r="BH133" s="9">
        <v>0</v>
      </c>
      <c r="BI133" s="9">
        <v>0</v>
      </c>
      <c r="BJ133" s="10">
        <v>0.01162438</v>
      </c>
      <c r="BK133" s="17">
        <f t="shared" si="2"/>
        <v>126.78314862374954</v>
      </c>
      <c r="BL133" s="16"/>
      <c r="BM133" s="50"/>
    </row>
    <row r="134" spans="1:65" s="12" customFormat="1" ht="15">
      <c r="A134" s="5"/>
      <c r="B134" s="8" t="s">
        <v>223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0.16871290286666665</v>
      </c>
      <c r="I134" s="9">
        <v>175.50087041666666</v>
      </c>
      <c r="J134" s="9">
        <v>0</v>
      </c>
      <c r="K134" s="9">
        <v>0</v>
      </c>
      <c r="L134" s="10">
        <v>0.9836171097666666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58.016816666666664</v>
      </c>
      <c r="T134" s="9">
        <v>0</v>
      </c>
      <c r="U134" s="9">
        <v>0</v>
      </c>
      <c r="V134" s="10">
        <v>0.0017405045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0.30246602168665065</v>
      </c>
      <c r="AW134" s="9">
        <v>0</v>
      </c>
      <c r="AX134" s="9">
        <v>0</v>
      </c>
      <c r="AY134" s="9">
        <v>0</v>
      </c>
      <c r="AZ134" s="10">
        <v>0.2863365013333333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0.0005772915000000002</v>
      </c>
      <c r="BG134" s="9">
        <v>0</v>
      </c>
      <c r="BH134" s="9">
        <v>0</v>
      </c>
      <c r="BI134" s="9">
        <v>0</v>
      </c>
      <c r="BJ134" s="10">
        <v>0.09294390466666666</v>
      </c>
      <c r="BK134" s="17">
        <f t="shared" si="2"/>
        <v>235.35408131965332</v>
      </c>
      <c r="BL134" s="16"/>
      <c r="BM134" s="50"/>
    </row>
    <row r="135" spans="1:65" s="12" customFormat="1" ht="15">
      <c r="A135" s="5"/>
      <c r="B135" s="8" t="s">
        <v>224</v>
      </c>
      <c r="C135" s="11">
        <v>0</v>
      </c>
      <c r="D135" s="9">
        <v>65.03437632996665</v>
      </c>
      <c r="E135" s="9">
        <v>0</v>
      </c>
      <c r="F135" s="9">
        <v>0</v>
      </c>
      <c r="G135" s="10">
        <v>12.172909</v>
      </c>
      <c r="H135" s="11">
        <v>1.7453632858333334</v>
      </c>
      <c r="I135" s="9">
        <v>208.67844</v>
      </c>
      <c r="J135" s="9">
        <v>0</v>
      </c>
      <c r="K135" s="9">
        <v>0</v>
      </c>
      <c r="L135" s="10">
        <v>0.030258373800000002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0.0017389869999999996</v>
      </c>
      <c r="S135" s="9">
        <v>92.74597333333334</v>
      </c>
      <c r="T135" s="9">
        <v>0</v>
      </c>
      <c r="U135" s="9">
        <v>0</v>
      </c>
      <c r="V135" s="10">
        <v>0.0005912556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0.10743855973601917</v>
      </c>
      <c r="AW135" s="9">
        <v>0</v>
      </c>
      <c r="AX135" s="9">
        <v>0</v>
      </c>
      <c r="AY135" s="9">
        <v>0</v>
      </c>
      <c r="AZ135" s="10">
        <v>0.023105066666666667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0.0519864</v>
      </c>
      <c r="BG135" s="9">
        <v>0</v>
      </c>
      <c r="BH135" s="9">
        <v>0</v>
      </c>
      <c r="BI135" s="9">
        <v>0</v>
      </c>
      <c r="BJ135" s="10">
        <v>0.039856239999999994</v>
      </c>
      <c r="BK135" s="17">
        <f t="shared" si="2"/>
        <v>380.632036831936</v>
      </c>
      <c r="BL135" s="16"/>
      <c r="BM135" s="50"/>
    </row>
    <row r="136" spans="1:65" s="12" customFormat="1" ht="15">
      <c r="A136" s="5"/>
      <c r="B136" s="8" t="s">
        <v>225</v>
      </c>
      <c r="C136" s="11">
        <v>0</v>
      </c>
      <c r="D136" s="9">
        <v>40.519418333333334</v>
      </c>
      <c r="E136" s="9">
        <v>0</v>
      </c>
      <c r="F136" s="9">
        <v>0</v>
      </c>
      <c r="G136" s="10">
        <v>0</v>
      </c>
      <c r="H136" s="11">
        <v>0.4922530478666667</v>
      </c>
      <c r="I136" s="9">
        <v>115.76976666666667</v>
      </c>
      <c r="J136" s="9">
        <v>0</v>
      </c>
      <c r="K136" s="9">
        <v>0</v>
      </c>
      <c r="L136" s="10">
        <v>0.39361720666666666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0.012353603133333333</v>
      </c>
      <c r="S136" s="9">
        <v>57.884883333333335</v>
      </c>
      <c r="T136" s="9">
        <v>0</v>
      </c>
      <c r="U136" s="9">
        <v>0</v>
      </c>
      <c r="V136" s="10">
        <v>0.006367337166666666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0.3489921325</v>
      </c>
      <c r="AW136" s="9">
        <v>11.540557176277481</v>
      </c>
      <c r="AX136" s="9">
        <v>0</v>
      </c>
      <c r="AY136" s="9">
        <v>0</v>
      </c>
      <c r="AZ136" s="10">
        <v>5.1916185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5.437297424533334</v>
      </c>
      <c r="BG136" s="9">
        <v>0.8075851</v>
      </c>
      <c r="BH136" s="9">
        <v>0</v>
      </c>
      <c r="BI136" s="9">
        <v>0</v>
      </c>
      <c r="BJ136" s="10">
        <v>0.8075851</v>
      </c>
      <c r="BK136" s="17">
        <f t="shared" si="2"/>
        <v>239.21229496147754</v>
      </c>
      <c r="BL136" s="16"/>
      <c r="BM136" s="50"/>
    </row>
    <row r="137" spans="1:65" s="12" customFormat="1" ht="15">
      <c r="A137" s="5"/>
      <c r="B137" s="8" t="s">
        <v>226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4.383178792066666</v>
      </c>
      <c r="I137" s="9">
        <v>28.591299133333337</v>
      </c>
      <c r="J137" s="9">
        <v>5.981443333333334</v>
      </c>
      <c r="K137" s="9">
        <v>0</v>
      </c>
      <c r="L137" s="10">
        <v>0.7331265350333334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0.7419183677666666</v>
      </c>
      <c r="S137" s="9">
        <v>0.2993959267</v>
      </c>
      <c r="T137" s="9">
        <v>3.4094227</v>
      </c>
      <c r="U137" s="9">
        <v>0</v>
      </c>
      <c r="V137" s="10">
        <v>0.172265568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14.390655435433334</v>
      </c>
      <c r="AW137" s="9">
        <v>2.7593679916590146</v>
      </c>
      <c r="AX137" s="9">
        <v>0</v>
      </c>
      <c r="AY137" s="9">
        <v>0</v>
      </c>
      <c r="AZ137" s="10">
        <v>9.986889595300001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9.571327333066664</v>
      </c>
      <c r="BG137" s="9">
        <v>0</v>
      </c>
      <c r="BH137" s="9">
        <v>0</v>
      </c>
      <c r="BI137" s="9">
        <v>0</v>
      </c>
      <c r="BJ137" s="10">
        <v>0.4710010213</v>
      </c>
      <c r="BK137" s="17">
        <f t="shared" si="2"/>
        <v>81.49129173299235</v>
      </c>
      <c r="BL137" s="16"/>
      <c r="BM137" s="50"/>
    </row>
    <row r="138" spans="1:65" s="12" customFormat="1" ht="15">
      <c r="A138" s="5"/>
      <c r="B138" s="8" t="s">
        <v>227</v>
      </c>
      <c r="C138" s="11">
        <v>0</v>
      </c>
      <c r="D138" s="9">
        <v>40.46939166666667</v>
      </c>
      <c r="E138" s="9">
        <v>0</v>
      </c>
      <c r="F138" s="9">
        <v>0</v>
      </c>
      <c r="G138" s="10">
        <v>0</v>
      </c>
      <c r="H138" s="11">
        <v>0.267791746</v>
      </c>
      <c r="I138" s="9">
        <v>392.2062186666667</v>
      </c>
      <c r="J138" s="9">
        <v>0</v>
      </c>
      <c r="K138" s="9">
        <v>0</v>
      </c>
      <c r="L138" s="10">
        <v>0.19425308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</v>
      </c>
      <c r="S138" s="9">
        <v>145.68981000000002</v>
      </c>
      <c r="T138" s="9">
        <v>0</v>
      </c>
      <c r="U138" s="9">
        <v>0</v>
      </c>
      <c r="V138" s="10">
        <v>0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0.0011525846666666669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1.1470522602666668</v>
      </c>
      <c r="AW138" s="9">
        <v>1.2102138999486136</v>
      </c>
      <c r="AX138" s="9">
        <v>0</v>
      </c>
      <c r="AY138" s="9">
        <v>0</v>
      </c>
      <c r="AZ138" s="10">
        <v>4.104122328533333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0.03515383233333334</v>
      </c>
      <c r="BG138" s="9">
        <v>0</v>
      </c>
      <c r="BH138" s="9">
        <v>0</v>
      </c>
      <c r="BI138" s="9">
        <v>0</v>
      </c>
      <c r="BJ138" s="10">
        <v>0.05244260233333333</v>
      </c>
      <c r="BK138" s="17">
        <f t="shared" si="2"/>
        <v>585.3776026674154</v>
      </c>
      <c r="BL138" s="16"/>
      <c r="BM138" s="50"/>
    </row>
    <row r="139" spans="1:65" s="12" customFormat="1" ht="15">
      <c r="A139" s="5"/>
      <c r="B139" s="8" t="s">
        <v>228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1.3875614858666667</v>
      </c>
      <c r="I139" s="9">
        <v>110.03933773333333</v>
      </c>
      <c r="J139" s="9">
        <v>0</v>
      </c>
      <c r="K139" s="9">
        <v>0</v>
      </c>
      <c r="L139" s="10">
        <v>0.022050924533333332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10.159588266666667</v>
      </c>
      <c r="S139" s="9">
        <v>40.40745333333333</v>
      </c>
      <c r="T139" s="9">
        <v>0</v>
      </c>
      <c r="U139" s="9">
        <v>0</v>
      </c>
      <c r="V139" s="10">
        <v>0.0010390488000000002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0.217124775</v>
      </c>
      <c r="AW139" s="9">
        <v>3.8552358333333334</v>
      </c>
      <c r="AX139" s="9">
        <v>0</v>
      </c>
      <c r="AY139" s="9">
        <v>0</v>
      </c>
      <c r="AZ139" s="10">
        <v>0.1588127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1.15657075</v>
      </c>
      <c r="BG139" s="9">
        <v>0</v>
      </c>
      <c r="BH139" s="9">
        <v>0</v>
      </c>
      <c r="BI139" s="9">
        <v>0</v>
      </c>
      <c r="BJ139" s="10">
        <v>1.0832637283333333</v>
      </c>
      <c r="BK139" s="17">
        <f t="shared" si="2"/>
        <v>168.48803857919998</v>
      </c>
      <c r="BL139" s="16"/>
      <c r="BM139" s="50"/>
    </row>
    <row r="140" spans="1:65" s="12" customFormat="1" ht="15">
      <c r="A140" s="5"/>
      <c r="B140" s="8" t="s">
        <v>229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17.529328169</v>
      </c>
      <c r="I140" s="9">
        <v>65.84328566666667</v>
      </c>
      <c r="J140" s="9">
        <v>0</v>
      </c>
      <c r="K140" s="9">
        <v>0</v>
      </c>
      <c r="L140" s="10">
        <v>0.0352737685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</v>
      </c>
      <c r="S140" s="9">
        <v>28.912925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0.000576379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0.37464635</v>
      </c>
      <c r="AW140" s="9">
        <v>3.7464635</v>
      </c>
      <c r="AX140" s="9">
        <v>0</v>
      </c>
      <c r="AY140" s="9">
        <v>0</v>
      </c>
      <c r="AZ140" s="10">
        <v>0.047263078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0.0576379</v>
      </c>
      <c r="BG140" s="9">
        <v>0</v>
      </c>
      <c r="BH140" s="9">
        <v>0</v>
      </c>
      <c r="BI140" s="9">
        <v>0</v>
      </c>
      <c r="BJ140" s="10">
        <v>0.035159119</v>
      </c>
      <c r="BK140" s="17">
        <f t="shared" si="2"/>
        <v>116.58255893016668</v>
      </c>
      <c r="BL140" s="16"/>
      <c r="BM140" s="50"/>
    </row>
    <row r="141" spans="1:65" s="12" customFormat="1" ht="15">
      <c r="A141" s="5"/>
      <c r="B141" s="8" t="s">
        <v>230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0.7201058063000001</v>
      </c>
      <c r="I141" s="9">
        <v>36.875317333333335</v>
      </c>
      <c r="J141" s="9">
        <v>0</v>
      </c>
      <c r="K141" s="9">
        <v>0</v>
      </c>
      <c r="L141" s="10">
        <v>3.038122856733333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0.005761768333333334</v>
      </c>
      <c r="S141" s="9">
        <v>0</v>
      </c>
      <c r="T141" s="9">
        <v>0</v>
      </c>
      <c r="U141" s="9">
        <v>0</v>
      </c>
      <c r="V141" s="10">
        <v>11.523536666666667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0.17425076124924238</v>
      </c>
      <c r="AW141" s="9">
        <v>0</v>
      </c>
      <c r="AX141" s="9">
        <v>0</v>
      </c>
      <c r="AY141" s="9">
        <v>0</v>
      </c>
      <c r="AZ141" s="10">
        <v>0.037905571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</v>
      </c>
      <c r="BG141" s="9">
        <v>0</v>
      </c>
      <c r="BH141" s="9">
        <v>0</v>
      </c>
      <c r="BI141" s="9">
        <v>0</v>
      </c>
      <c r="BJ141" s="10">
        <v>0</v>
      </c>
      <c r="BK141" s="17">
        <f t="shared" si="2"/>
        <v>52.37500076361591</v>
      </c>
      <c r="BL141" s="16"/>
      <c r="BM141" s="50"/>
    </row>
    <row r="142" spans="1:65" s="12" customFormat="1" ht="15">
      <c r="A142" s="5"/>
      <c r="B142" s="8" t="s">
        <v>231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3.5031990919666676</v>
      </c>
      <c r="I142" s="9">
        <v>5.705821584633333</v>
      </c>
      <c r="J142" s="9">
        <v>1.787126</v>
      </c>
      <c r="K142" s="9">
        <v>0</v>
      </c>
      <c r="L142" s="10">
        <v>9.927534867000004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5.4066960735</v>
      </c>
      <c r="S142" s="9">
        <v>6.0711174422</v>
      </c>
      <c r="T142" s="9">
        <v>3.276397666666667</v>
      </c>
      <c r="U142" s="9">
        <v>0</v>
      </c>
      <c r="V142" s="10">
        <v>5.635964965666666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3.1113446833333334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41.22864668536667</v>
      </c>
      <c r="AW142" s="9">
        <v>11.362250651886535</v>
      </c>
      <c r="AX142" s="9">
        <v>0</v>
      </c>
      <c r="AY142" s="9">
        <v>0</v>
      </c>
      <c r="AZ142" s="10">
        <v>23.8045880355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23.365780562399994</v>
      </c>
      <c r="BG142" s="9">
        <v>14.253771882066667</v>
      </c>
      <c r="BH142" s="9">
        <v>0.05870461666666666</v>
      </c>
      <c r="BI142" s="9">
        <v>0</v>
      </c>
      <c r="BJ142" s="10">
        <v>6.343199632366668</v>
      </c>
      <c r="BK142" s="17">
        <f aca="true" t="shared" si="3" ref="BK142:BK173">SUM(C142:BJ142)</f>
        <v>164.8421444412199</v>
      </c>
      <c r="BL142" s="16"/>
      <c r="BM142" s="50"/>
    </row>
    <row r="143" spans="1:65" s="12" customFormat="1" ht="15">
      <c r="A143" s="5"/>
      <c r="B143" s="8" t="s">
        <v>234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1.2911794313333336</v>
      </c>
      <c r="I143" s="9">
        <v>50.231052399999996</v>
      </c>
      <c r="J143" s="9">
        <v>0</v>
      </c>
      <c r="K143" s="9">
        <v>0</v>
      </c>
      <c r="L143" s="10">
        <v>0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0.01149452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0.8879991333333332</v>
      </c>
      <c r="AW143" s="9">
        <v>27.49932799989333</v>
      </c>
      <c r="AX143" s="9">
        <v>0</v>
      </c>
      <c r="AY143" s="9">
        <v>0</v>
      </c>
      <c r="AZ143" s="10">
        <v>0.13174469733333335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2.2916106666666667</v>
      </c>
      <c r="BG143" s="9">
        <v>0</v>
      </c>
      <c r="BH143" s="9">
        <v>0</v>
      </c>
      <c r="BI143" s="9">
        <v>0</v>
      </c>
      <c r="BJ143" s="10">
        <v>0.02291610666666667</v>
      </c>
      <c r="BK143" s="17">
        <f t="shared" si="3"/>
        <v>82.36732495522666</v>
      </c>
      <c r="BL143" s="16"/>
      <c r="BM143" s="50"/>
    </row>
    <row r="144" spans="1:65" s="12" customFormat="1" ht="15">
      <c r="A144" s="5"/>
      <c r="B144" s="8" t="s">
        <v>235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17.5175889587</v>
      </c>
      <c r="I144" s="9">
        <v>12.997820123266667</v>
      </c>
      <c r="J144" s="9">
        <v>0</v>
      </c>
      <c r="K144" s="9">
        <v>0</v>
      </c>
      <c r="L144" s="10">
        <v>4.311265863633334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10.8319119092</v>
      </c>
      <c r="S144" s="9">
        <v>23.034506952466664</v>
      </c>
      <c r="T144" s="9">
        <v>2.36633</v>
      </c>
      <c r="U144" s="9">
        <v>0</v>
      </c>
      <c r="V144" s="10">
        <v>5.6160018500666675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0.33829828450000005</v>
      </c>
      <c r="AC144" s="9">
        <v>0</v>
      </c>
      <c r="AD144" s="9">
        <v>0</v>
      </c>
      <c r="AE144" s="9">
        <v>0</v>
      </c>
      <c r="AF144" s="10">
        <v>0.1160543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84.90571229613336</v>
      </c>
      <c r="AW144" s="9">
        <v>20.130275611926955</v>
      </c>
      <c r="AX144" s="9">
        <v>0</v>
      </c>
      <c r="AY144" s="9">
        <v>0</v>
      </c>
      <c r="AZ144" s="10">
        <v>31.383751042133333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39.21257131153333</v>
      </c>
      <c r="BG144" s="9">
        <v>4.234351786433334</v>
      </c>
      <c r="BH144" s="9">
        <v>0.029013575</v>
      </c>
      <c r="BI144" s="9">
        <v>0</v>
      </c>
      <c r="BJ144" s="10">
        <v>12.481002948633334</v>
      </c>
      <c r="BK144" s="17">
        <f t="shared" si="3"/>
        <v>269.506456813627</v>
      </c>
      <c r="BL144" s="16"/>
      <c r="BM144" s="50"/>
    </row>
    <row r="145" spans="1:65" s="12" customFormat="1" ht="15">
      <c r="A145" s="5"/>
      <c r="B145" s="8" t="s">
        <v>236</v>
      </c>
      <c r="C145" s="11">
        <v>0</v>
      </c>
      <c r="D145" s="9">
        <v>2.294267333333333</v>
      </c>
      <c r="E145" s="9">
        <v>0</v>
      </c>
      <c r="F145" s="9">
        <v>0</v>
      </c>
      <c r="G145" s="10">
        <v>0</v>
      </c>
      <c r="H145" s="11">
        <v>0.6975719827</v>
      </c>
      <c r="I145" s="9">
        <v>59.621217333333334</v>
      </c>
      <c r="J145" s="9">
        <v>0</v>
      </c>
      <c r="K145" s="9">
        <v>0</v>
      </c>
      <c r="L145" s="10">
        <v>0.3171824588333333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20.648406</v>
      </c>
      <c r="T145" s="9">
        <v>0</v>
      </c>
      <c r="U145" s="9">
        <v>0</v>
      </c>
      <c r="V145" s="10">
        <v>0.004576641333333333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0.1799690725</v>
      </c>
      <c r="AW145" s="9">
        <v>3.6565429332500146</v>
      </c>
      <c r="AX145" s="9">
        <v>0</v>
      </c>
      <c r="AY145" s="9">
        <v>0</v>
      </c>
      <c r="AZ145" s="10">
        <v>1.2283698916666668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3.2256966756</v>
      </c>
      <c r="BG145" s="9">
        <v>0</v>
      </c>
      <c r="BH145" s="9">
        <v>0</v>
      </c>
      <c r="BI145" s="9">
        <v>0</v>
      </c>
      <c r="BJ145" s="10">
        <v>0.0011426696666666663</v>
      </c>
      <c r="BK145" s="17">
        <f t="shared" si="3"/>
        <v>91.87494299221669</v>
      </c>
      <c r="BL145" s="16"/>
      <c r="BM145" s="50"/>
    </row>
    <row r="146" spans="1:65" s="12" customFormat="1" ht="15">
      <c r="A146" s="5"/>
      <c r="B146" s="8" t="s">
        <v>237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72.2479553815</v>
      </c>
      <c r="I146" s="9">
        <v>105.30709547640001</v>
      </c>
      <c r="J146" s="9">
        <v>0</v>
      </c>
      <c r="K146" s="9">
        <v>0</v>
      </c>
      <c r="L146" s="10">
        <v>0.4698225865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0.004578052</v>
      </c>
      <c r="S146" s="9">
        <v>45.78052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1.5999395751333334</v>
      </c>
      <c r="AW146" s="9">
        <v>26.073829893641598</v>
      </c>
      <c r="AX146" s="9">
        <v>0</v>
      </c>
      <c r="AY146" s="9">
        <v>0</v>
      </c>
      <c r="AZ146" s="10">
        <v>0.4324560866666667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0.023841987033333335</v>
      </c>
      <c r="BG146" s="9">
        <v>0</v>
      </c>
      <c r="BH146" s="9">
        <v>0</v>
      </c>
      <c r="BI146" s="9">
        <v>0</v>
      </c>
      <c r="BJ146" s="10">
        <v>0</v>
      </c>
      <c r="BK146" s="17">
        <f t="shared" si="3"/>
        <v>251.94003903887494</v>
      </c>
      <c r="BL146" s="16"/>
      <c r="BM146" s="50"/>
    </row>
    <row r="147" spans="1:65" s="12" customFormat="1" ht="15">
      <c r="A147" s="5"/>
      <c r="B147" s="8" t="s">
        <v>238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4.588143826033333</v>
      </c>
      <c r="I147" s="9">
        <v>15.215269333333332</v>
      </c>
      <c r="J147" s="9">
        <v>0</v>
      </c>
      <c r="K147" s="9">
        <v>0</v>
      </c>
      <c r="L147" s="10">
        <v>5.426050689766666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2.769179018</v>
      </c>
      <c r="S147" s="9">
        <v>0</v>
      </c>
      <c r="T147" s="9">
        <v>0.2956183503666666</v>
      </c>
      <c r="U147" s="9">
        <v>0</v>
      </c>
      <c r="V147" s="10">
        <v>0.08249327633333332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22.307277646000003</v>
      </c>
      <c r="AW147" s="9">
        <v>10.96181133304908</v>
      </c>
      <c r="AX147" s="9">
        <v>0</v>
      </c>
      <c r="AY147" s="9">
        <v>0</v>
      </c>
      <c r="AZ147" s="10">
        <v>6.126907112166669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6.4437519055</v>
      </c>
      <c r="BG147" s="9">
        <v>0.046227986666666665</v>
      </c>
      <c r="BH147" s="9">
        <v>0</v>
      </c>
      <c r="BI147" s="9">
        <v>0</v>
      </c>
      <c r="BJ147" s="10">
        <v>1.0996135622</v>
      </c>
      <c r="BK147" s="17">
        <f t="shared" si="3"/>
        <v>75.36234403941575</v>
      </c>
      <c r="BL147" s="16"/>
      <c r="BM147" s="50"/>
    </row>
    <row r="148" spans="1:65" s="12" customFormat="1" ht="15">
      <c r="A148" s="5"/>
      <c r="B148" s="8" t="s">
        <v>239</v>
      </c>
      <c r="C148" s="11">
        <v>0</v>
      </c>
      <c r="D148" s="9">
        <v>117.36256033333332</v>
      </c>
      <c r="E148" s="9">
        <v>0</v>
      </c>
      <c r="F148" s="9">
        <v>0</v>
      </c>
      <c r="G148" s="10">
        <v>0</v>
      </c>
      <c r="H148" s="11">
        <v>6.908666755466666</v>
      </c>
      <c r="I148" s="9">
        <v>205.86304636333335</v>
      </c>
      <c r="J148" s="9">
        <v>0</v>
      </c>
      <c r="K148" s="9">
        <v>0</v>
      </c>
      <c r="L148" s="10">
        <v>9.427517977533332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7.984642150833333</v>
      </c>
      <c r="S148" s="9">
        <v>6.836653999999999</v>
      </c>
      <c r="T148" s="9">
        <v>0</v>
      </c>
      <c r="U148" s="9">
        <v>0</v>
      </c>
      <c r="V148" s="10">
        <v>39.92605936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8.018956832599999</v>
      </c>
      <c r="AW148" s="9">
        <v>8.112825599699754</v>
      </c>
      <c r="AX148" s="9">
        <v>0</v>
      </c>
      <c r="AY148" s="9">
        <v>0</v>
      </c>
      <c r="AZ148" s="10">
        <v>2.147924451333333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1.6779745921666667</v>
      </c>
      <c r="BG148" s="9">
        <v>0</v>
      </c>
      <c r="BH148" s="9">
        <v>0</v>
      </c>
      <c r="BI148" s="9">
        <v>0</v>
      </c>
      <c r="BJ148" s="10">
        <v>0.055775675999999996</v>
      </c>
      <c r="BK148" s="17">
        <f t="shared" si="3"/>
        <v>414.3226040922998</v>
      </c>
      <c r="BL148" s="16"/>
      <c r="BM148" s="50"/>
    </row>
    <row r="149" spans="1:65" s="12" customFormat="1" ht="15">
      <c r="A149" s="5"/>
      <c r="B149" s="8" t="s">
        <v>240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2.9400856214333335</v>
      </c>
      <c r="I149" s="9">
        <v>4.634636</v>
      </c>
      <c r="J149" s="9">
        <v>0</v>
      </c>
      <c r="K149" s="9">
        <v>0</v>
      </c>
      <c r="L149" s="10">
        <v>0.5583275185333333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0.816991099</v>
      </c>
      <c r="S149" s="9">
        <v>0</v>
      </c>
      <c r="T149" s="9">
        <v>0.28966475</v>
      </c>
      <c r="U149" s="9">
        <v>0</v>
      </c>
      <c r="V149" s="10">
        <v>0.7889342534333333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20.964081158433334</v>
      </c>
      <c r="AW149" s="9">
        <v>9.461578050002613</v>
      </c>
      <c r="AX149" s="9">
        <v>0</v>
      </c>
      <c r="AY149" s="9">
        <v>0</v>
      </c>
      <c r="AZ149" s="10">
        <v>11.1801706591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10.20532260623333</v>
      </c>
      <c r="BG149" s="9">
        <v>1.6665247866666668</v>
      </c>
      <c r="BH149" s="9">
        <v>0</v>
      </c>
      <c r="BI149" s="9">
        <v>0</v>
      </c>
      <c r="BJ149" s="10">
        <v>3.522822064566666</v>
      </c>
      <c r="BK149" s="17">
        <f t="shared" si="3"/>
        <v>67.02913856740261</v>
      </c>
      <c r="BL149" s="16"/>
      <c r="BM149" s="50"/>
    </row>
    <row r="150" spans="1:65" s="12" customFormat="1" ht="15">
      <c r="A150" s="5"/>
      <c r="B150" s="8" t="s">
        <v>241</v>
      </c>
      <c r="C150" s="11">
        <v>0</v>
      </c>
      <c r="D150" s="9">
        <v>5.642175</v>
      </c>
      <c r="E150" s="9">
        <v>0</v>
      </c>
      <c r="F150" s="9">
        <v>0</v>
      </c>
      <c r="G150" s="10">
        <v>0</v>
      </c>
      <c r="H150" s="11">
        <v>0.0759436755</v>
      </c>
      <c r="I150" s="9">
        <v>24.82557</v>
      </c>
      <c r="J150" s="9">
        <v>0</v>
      </c>
      <c r="K150" s="9">
        <v>0</v>
      </c>
      <c r="L150" s="10">
        <v>3.0055866208333333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11.285478435</v>
      </c>
      <c r="S150" s="9">
        <v>0</v>
      </c>
      <c r="T150" s="9">
        <v>0</v>
      </c>
      <c r="U150" s="9">
        <v>0</v>
      </c>
      <c r="V150" s="10">
        <v>0.0011284350000000001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0.16482494081666754</v>
      </c>
      <c r="AW150" s="9">
        <v>0</v>
      </c>
      <c r="AX150" s="9">
        <v>0</v>
      </c>
      <c r="AY150" s="9">
        <v>0</v>
      </c>
      <c r="AZ150" s="10">
        <v>0.29141687166666674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0.022446975633333335</v>
      </c>
      <c r="BG150" s="9">
        <v>0</v>
      </c>
      <c r="BH150" s="9">
        <v>0</v>
      </c>
      <c r="BI150" s="9">
        <v>0</v>
      </c>
      <c r="BJ150" s="10">
        <v>0.0005625808333333334</v>
      </c>
      <c r="BK150" s="17">
        <f t="shared" si="3"/>
        <v>45.31513353528334</v>
      </c>
      <c r="BL150" s="16"/>
      <c r="BM150" s="50"/>
    </row>
    <row r="151" spans="1:65" s="12" customFormat="1" ht="15">
      <c r="A151" s="5"/>
      <c r="B151" s="8" t="s">
        <v>244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7.878272693166666</v>
      </c>
      <c r="I151" s="9">
        <v>14.918167333333333</v>
      </c>
      <c r="J151" s="9">
        <v>0</v>
      </c>
      <c r="K151" s="9">
        <v>0</v>
      </c>
      <c r="L151" s="10">
        <v>15.441369494833332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10.488711192566665</v>
      </c>
      <c r="S151" s="9">
        <v>2.5246129333333336</v>
      </c>
      <c r="T151" s="9">
        <v>0</v>
      </c>
      <c r="U151" s="9">
        <v>0</v>
      </c>
      <c r="V151" s="10">
        <v>1.1525202168333333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0.11326703333333332</v>
      </c>
      <c r="AC151" s="9">
        <v>0</v>
      </c>
      <c r="AD151" s="9">
        <v>0</v>
      </c>
      <c r="AE151" s="9">
        <v>0</v>
      </c>
      <c r="AF151" s="10">
        <v>0.35395947916666665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28.393494661666676</v>
      </c>
      <c r="AW151" s="9">
        <v>14.93518442053955</v>
      </c>
      <c r="AX151" s="9">
        <v>0</v>
      </c>
      <c r="AY151" s="9">
        <v>0</v>
      </c>
      <c r="AZ151" s="10">
        <v>14.826749667600001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8.606159716633332</v>
      </c>
      <c r="BG151" s="9">
        <v>0</v>
      </c>
      <c r="BH151" s="9">
        <v>0</v>
      </c>
      <c r="BI151" s="9">
        <v>0</v>
      </c>
      <c r="BJ151" s="10">
        <v>2.532727367766666</v>
      </c>
      <c r="BK151" s="17">
        <f t="shared" si="3"/>
        <v>122.16519621077288</v>
      </c>
      <c r="BL151" s="16"/>
      <c r="BM151" s="50"/>
    </row>
    <row r="152" spans="1:65" s="12" customFormat="1" ht="15">
      <c r="A152" s="5"/>
      <c r="B152" s="8" t="s">
        <v>245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0.4735111576</v>
      </c>
      <c r="I152" s="9">
        <v>4.484113333333333</v>
      </c>
      <c r="J152" s="9">
        <v>0</v>
      </c>
      <c r="K152" s="9">
        <v>0</v>
      </c>
      <c r="L152" s="10">
        <v>0.0124434145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10.431729154333333</v>
      </c>
      <c r="S152" s="9">
        <v>0</v>
      </c>
      <c r="T152" s="9">
        <v>0</v>
      </c>
      <c r="U152" s="9">
        <v>0</v>
      </c>
      <c r="V152" s="10">
        <v>0.0010089255000000003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6.707531467166008</v>
      </c>
      <c r="AW152" s="9">
        <v>0</v>
      </c>
      <c r="AX152" s="9">
        <v>0</v>
      </c>
      <c r="AY152" s="9">
        <v>0</v>
      </c>
      <c r="AZ152" s="10">
        <v>0.15520157546666669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0.1185714152</v>
      </c>
      <c r="BG152" s="9">
        <v>0</v>
      </c>
      <c r="BH152" s="9">
        <v>0</v>
      </c>
      <c r="BI152" s="9">
        <v>0</v>
      </c>
      <c r="BJ152" s="10">
        <v>0.001114393</v>
      </c>
      <c r="BK152" s="17">
        <f t="shared" si="3"/>
        <v>22.385224836099344</v>
      </c>
      <c r="BL152" s="16"/>
      <c r="BM152" s="50"/>
    </row>
    <row r="153" spans="1:65" s="12" customFormat="1" ht="15">
      <c r="A153" s="5"/>
      <c r="B153" s="8" t="s">
        <v>246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15.9095629237</v>
      </c>
      <c r="I153" s="9">
        <v>11.214935929733333</v>
      </c>
      <c r="J153" s="9">
        <v>0</v>
      </c>
      <c r="K153" s="9">
        <v>0</v>
      </c>
      <c r="L153" s="10">
        <v>1.927830750333334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0.0011400536666666668</v>
      </c>
      <c r="S153" s="9">
        <v>0</v>
      </c>
      <c r="T153" s="9">
        <v>0</v>
      </c>
      <c r="U153" s="9">
        <v>0</v>
      </c>
      <c r="V153" s="10">
        <v>0.0027361288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134.34040668763333</v>
      </c>
      <c r="AW153" s="9">
        <v>95.59995216393497</v>
      </c>
      <c r="AX153" s="9">
        <v>0</v>
      </c>
      <c r="AY153" s="9">
        <v>0</v>
      </c>
      <c r="AZ153" s="10">
        <v>31.943831376600002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9.621778659166667</v>
      </c>
      <c r="BG153" s="9">
        <v>9.410195616000001</v>
      </c>
      <c r="BH153" s="9">
        <v>0</v>
      </c>
      <c r="BI153" s="9">
        <v>0</v>
      </c>
      <c r="BJ153" s="10">
        <v>0.023604358</v>
      </c>
      <c r="BK153" s="17">
        <f t="shared" si="3"/>
        <v>309.9959746475683</v>
      </c>
      <c r="BL153" s="16"/>
      <c r="BM153" s="50"/>
    </row>
    <row r="154" spans="1:65" s="12" customFormat="1" ht="15">
      <c r="A154" s="5"/>
      <c r="B154" s="8" t="s">
        <v>247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1.6778437741333334</v>
      </c>
      <c r="I154" s="9">
        <v>5.958113</v>
      </c>
      <c r="J154" s="9">
        <v>0</v>
      </c>
      <c r="K154" s="9">
        <v>0</v>
      </c>
      <c r="L154" s="10">
        <v>0.7844530471333331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0.5490667592000001</v>
      </c>
      <c r="S154" s="9">
        <v>1.3618544</v>
      </c>
      <c r="T154" s="9">
        <v>0</v>
      </c>
      <c r="U154" s="9">
        <v>0</v>
      </c>
      <c r="V154" s="10">
        <v>0.21265874969999998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0.28015575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17.09759758346667</v>
      </c>
      <c r="AW154" s="9">
        <v>8.778971789154598</v>
      </c>
      <c r="AX154" s="9">
        <v>0</v>
      </c>
      <c r="AY154" s="9">
        <v>0</v>
      </c>
      <c r="AZ154" s="10">
        <v>9.457022967200002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2.5104914894333334</v>
      </c>
      <c r="BG154" s="9">
        <v>0.61634265</v>
      </c>
      <c r="BH154" s="9">
        <v>0</v>
      </c>
      <c r="BI154" s="9">
        <v>0</v>
      </c>
      <c r="BJ154" s="10">
        <v>1.9110943519666668</v>
      </c>
      <c r="BK154" s="17">
        <f t="shared" si="3"/>
        <v>51.19566631138794</v>
      </c>
      <c r="BL154" s="16"/>
      <c r="BM154" s="50"/>
    </row>
    <row r="155" spans="1:65" s="12" customFormat="1" ht="15">
      <c r="A155" s="5"/>
      <c r="B155" s="8" t="s">
        <v>248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0.017575515500000003</v>
      </c>
      <c r="I155" s="9">
        <v>16.580675</v>
      </c>
      <c r="J155" s="9">
        <v>0</v>
      </c>
      <c r="K155" s="9">
        <v>0</v>
      </c>
      <c r="L155" s="10">
        <v>0.03205597166666667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0.0011053783333333331</v>
      </c>
      <c r="S155" s="9">
        <v>0</v>
      </c>
      <c r="T155" s="9">
        <v>0</v>
      </c>
      <c r="U155" s="9">
        <v>0</v>
      </c>
      <c r="V155" s="10">
        <v>0.02100218833333333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0.0880103815</v>
      </c>
      <c r="AW155" s="9">
        <v>5.466483333333334</v>
      </c>
      <c r="AX155" s="9">
        <v>0</v>
      </c>
      <c r="AY155" s="9">
        <v>0</v>
      </c>
      <c r="AZ155" s="10">
        <v>0.044825163333333334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0.31760268150000004</v>
      </c>
      <c r="BG155" s="9">
        <v>0</v>
      </c>
      <c r="BH155" s="9">
        <v>0</v>
      </c>
      <c r="BI155" s="9">
        <v>0</v>
      </c>
      <c r="BJ155" s="10">
        <v>0.017492746666666666</v>
      </c>
      <c r="BK155" s="17">
        <f t="shared" si="3"/>
        <v>22.586828360166656</v>
      </c>
      <c r="BL155" s="16"/>
      <c r="BM155" s="50"/>
    </row>
    <row r="156" spans="1:65" s="12" customFormat="1" ht="15">
      <c r="A156" s="5"/>
      <c r="B156" s="8" t="s">
        <v>253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0.6887162001666668</v>
      </c>
      <c r="I156" s="9">
        <v>6.857459366666666</v>
      </c>
      <c r="J156" s="9">
        <v>0</v>
      </c>
      <c r="K156" s="9">
        <v>0</v>
      </c>
      <c r="L156" s="10">
        <v>0.8196350203666667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0.20989079486666665</v>
      </c>
      <c r="S156" s="9">
        <v>0</v>
      </c>
      <c r="T156" s="9">
        <v>0</v>
      </c>
      <c r="U156" s="9">
        <v>0</v>
      </c>
      <c r="V156" s="10">
        <v>0.17761943933333335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16.95639684176666</v>
      </c>
      <c r="AW156" s="9">
        <v>7.9258539004912825</v>
      </c>
      <c r="AX156" s="9">
        <v>0</v>
      </c>
      <c r="AY156" s="9">
        <v>0</v>
      </c>
      <c r="AZ156" s="10">
        <v>3.5300492332666673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2.2965982915</v>
      </c>
      <c r="BG156" s="9">
        <v>0</v>
      </c>
      <c r="BH156" s="9">
        <v>0</v>
      </c>
      <c r="BI156" s="9">
        <v>0</v>
      </c>
      <c r="BJ156" s="10">
        <v>1.2881601687999997</v>
      </c>
      <c r="BK156" s="17">
        <f t="shared" si="3"/>
        <v>40.75037925722461</v>
      </c>
      <c r="BL156" s="16"/>
      <c r="BM156" s="50"/>
    </row>
    <row r="157" spans="1:65" s="12" customFormat="1" ht="15">
      <c r="A157" s="5"/>
      <c r="B157" s="8" t="s">
        <v>249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0.4710887974666667</v>
      </c>
      <c r="I157" s="9">
        <v>85.812532</v>
      </c>
      <c r="J157" s="9">
        <v>0</v>
      </c>
      <c r="K157" s="9">
        <v>0</v>
      </c>
      <c r="L157" s="10">
        <v>0.04565666766666668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0.005500803333333333</v>
      </c>
      <c r="S157" s="9">
        <v>0</v>
      </c>
      <c r="T157" s="9">
        <v>0</v>
      </c>
      <c r="U157" s="9">
        <v>0</v>
      </c>
      <c r="V157" s="10">
        <v>0.011001606666666667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5.6080214259666645</v>
      </c>
      <c r="AW157" s="9">
        <v>9.26299966664194</v>
      </c>
      <c r="AX157" s="9">
        <v>0</v>
      </c>
      <c r="AY157" s="9">
        <v>0</v>
      </c>
      <c r="AZ157" s="10">
        <v>2.2106966028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2.0001540691999997</v>
      </c>
      <c r="BG157" s="9">
        <v>0</v>
      </c>
      <c r="BH157" s="9">
        <v>0</v>
      </c>
      <c r="BI157" s="9">
        <v>0</v>
      </c>
      <c r="BJ157" s="10">
        <v>0.0010897646666666668</v>
      </c>
      <c r="BK157" s="17">
        <f t="shared" si="3"/>
        <v>105.42874140440861</v>
      </c>
      <c r="BL157" s="16"/>
      <c r="BM157" s="50"/>
    </row>
    <row r="158" spans="1:65" s="12" customFormat="1" ht="15">
      <c r="A158" s="5"/>
      <c r="B158" s="8" t="s">
        <v>254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1.912483740333333</v>
      </c>
      <c r="I158" s="9">
        <v>49.456395</v>
      </c>
      <c r="J158" s="9">
        <v>0</v>
      </c>
      <c r="K158" s="9">
        <v>0</v>
      </c>
      <c r="L158" s="10">
        <v>17.3790871061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0.0010990309999999997</v>
      </c>
      <c r="S158" s="9">
        <v>0</v>
      </c>
      <c r="T158" s="9">
        <v>0</v>
      </c>
      <c r="U158" s="9">
        <v>0</v>
      </c>
      <c r="V158" s="10">
        <v>0.024031411766666674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5.520059732266668</v>
      </c>
      <c r="AW158" s="9">
        <v>19.39906389656283</v>
      </c>
      <c r="AX158" s="9">
        <v>0</v>
      </c>
      <c r="AY158" s="9">
        <v>0</v>
      </c>
      <c r="AZ158" s="10">
        <v>0.2194717206666667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0.27607800499999996</v>
      </c>
      <c r="BG158" s="9">
        <v>0</v>
      </c>
      <c r="BH158" s="9">
        <v>0</v>
      </c>
      <c r="BI158" s="9">
        <v>0</v>
      </c>
      <c r="BJ158" s="10">
        <v>4.937626948466667</v>
      </c>
      <c r="BK158" s="17">
        <f t="shared" si="3"/>
        <v>99.12539659216284</v>
      </c>
      <c r="BL158" s="16"/>
      <c r="BM158" s="50"/>
    </row>
    <row r="159" spans="1:65" s="12" customFormat="1" ht="15">
      <c r="A159" s="5"/>
      <c r="B159" s="8" t="s">
        <v>255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2.8792132311666663</v>
      </c>
      <c r="I159" s="9">
        <v>137.98843483333332</v>
      </c>
      <c r="J159" s="9">
        <v>0</v>
      </c>
      <c r="K159" s="9">
        <v>0</v>
      </c>
      <c r="L159" s="10">
        <v>1.5621576484333335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0.10220961536666667</v>
      </c>
      <c r="S159" s="9">
        <v>0</v>
      </c>
      <c r="T159" s="9">
        <v>0</v>
      </c>
      <c r="U159" s="9">
        <v>0</v>
      </c>
      <c r="V159" s="10">
        <v>2.9984396021333333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2.804040951766667</v>
      </c>
      <c r="AW159" s="9">
        <v>44.336156333451285</v>
      </c>
      <c r="AX159" s="9">
        <v>0</v>
      </c>
      <c r="AY159" s="9">
        <v>0</v>
      </c>
      <c r="AZ159" s="10">
        <v>3.3504224444333337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0.28979625686666666</v>
      </c>
      <c r="BG159" s="9">
        <v>0</v>
      </c>
      <c r="BH159" s="9">
        <v>0</v>
      </c>
      <c r="BI159" s="9">
        <v>0</v>
      </c>
      <c r="BJ159" s="10">
        <v>0.012435751166666665</v>
      </c>
      <c r="BK159" s="17">
        <f t="shared" si="3"/>
        <v>196.32330666811794</v>
      </c>
      <c r="BL159" s="16"/>
      <c r="BM159" s="50"/>
    </row>
    <row r="160" spans="1:65" s="12" customFormat="1" ht="15">
      <c r="A160" s="5"/>
      <c r="B160" s="8" t="s">
        <v>257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4.240419333066667</v>
      </c>
      <c r="I160" s="9">
        <v>0</v>
      </c>
      <c r="J160" s="9">
        <v>0</v>
      </c>
      <c r="K160" s="9">
        <v>0</v>
      </c>
      <c r="L160" s="10">
        <v>5.436336470833334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0.20763520880000003</v>
      </c>
      <c r="S160" s="9">
        <v>0</v>
      </c>
      <c r="T160" s="9">
        <v>0</v>
      </c>
      <c r="U160" s="9">
        <v>0</v>
      </c>
      <c r="V160" s="10">
        <v>6.001522670499999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19.218406725833333</v>
      </c>
      <c r="AW160" s="9">
        <v>14.578792344228903</v>
      </c>
      <c r="AX160" s="9">
        <v>0</v>
      </c>
      <c r="AY160" s="9">
        <v>0</v>
      </c>
      <c r="AZ160" s="10">
        <v>4.814991844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5.280077554966667</v>
      </c>
      <c r="BG160" s="9">
        <v>0</v>
      </c>
      <c r="BH160" s="9">
        <v>0</v>
      </c>
      <c r="BI160" s="9">
        <v>0</v>
      </c>
      <c r="BJ160" s="10">
        <v>1.4579065646333331</v>
      </c>
      <c r="BK160" s="17">
        <f t="shared" si="3"/>
        <v>61.236088716862234</v>
      </c>
      <c r="BL160" s="16"/>
      <c r="BM160" s="50"/>
    </row>
    <row r="161" spans="1:65" s="12" customFormat="1" ht="15">
      <c r="A161" s="5"/>
      <c r="B161" s="8" t="s">
        <v>180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0.5499126472666668</v>
      </c>
      <c r="I161" s="9">
        <v>3.2087312400000005</v>
      </c>
      <c r="J161" s="9">
        <v>0</v>
      </c>
      <c r="K161" s="9">
        <v>0</v>
      </c>
      <c r="L161" s="10">
        <v>0.36004401663333335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0.49094471920000005</v>
      </c>
      <c r="S161" s="9">
        <v>16.38618605</v>
      </c>
      <c r="T161" s="9">
        <v>0.0662961</v>
      </c>
      <c r="U161" s="9">
        <v>0</v>
      </c>
      <c r="V161" s="10">
        <v>1.3783839827000002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0.07411070666666666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16.984225372099996</v>
      </c>
      <c r="AW161" s="9">
        <v>15.765351663784227</v>
      </c>
      <c r="AX161" s="9">
        <v>0</v>
      </c>
      <c r="AY161" s="9">
        <v>0</v>
      </c>
      <c r="AZ161" s="10">
        <v>6.756232997233333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3.4936377269</v>
      </c>
      <c r="BG161" s="9">
        <v>1.4863512545666666</v>
      </c>
      <c r="BH161" s="9">
        <v>0</v>
      </c>
      <c r="BI161" s="9">
        <v>0</v>
      </c>
      <c r="BJ161" s="10">
        <v>4.026101349466667</v>
      </c>
      <c r="BK161" s="17">
        <f t="shared" si="3"/>
        <v>71.02650982651757</v>
      </c>
      <c r="BL161" s="16"/>
      <c r="BM161" s="50"/>
    </row>
    <row r="162" spans="1:65" s="12" customFormat="1" ht="15">
      <c r="A162" s="5"/>
      <c r="B162" s="8" t="s">
        <v>118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0.4464112358</v>
      </c>
      <c r="I162" s="9">
        <v>19.709946666666667</v>
      </c>
      <c r="J162" s="9">
        <v>0</v>
      </c>
      <c r="K162" s="9">
        <v>0</v>
      </c>
      <c r="L162" s="10">
        <v>4.056363338133334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0.009573402666666666</v>
      </c>
      <c r="S162" s="9">
        <v>0</v>
      </c>
      <c r="T162" s="9">
        <v>0</v>
      </c>
      <c r="U162" s="9">
        <v>0</v>
      </c>
      <c r="V162" s="10">
        <v>0.004674073066666666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0.05135493969999999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0.5719815085</v>
      </c>
      <c r="AW162" s="9">
        <v>17.364431920067585</v>
      </c>
      <c r="AX162" s="9">
        <v>0</v>
      </c>
      <c r="AY162" s="9">
        <v>0</v>
      </c>
      <c r="AZ162" s="10">
        <v>0.2317953231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0.034386403399999994</v>
      </c>
      <c r="BG162" s="9">
        <v>17.12302533333333</v>
      </c>
      <c r="BH162" s="9">
        <v>0</v>
      </c>
      <c r="BI162" s="9">
        <v>0</v>
      </c>
      <c r="BJ162" s="10">
        <v>15.638482177066665</v>
      </c>
      <c r="BK162" s="17">
        <f t="shared" si="3"/>
        <v>75.24242632150091</v>
      </c>
      <c r="BL162" s="16"/>
      <c r="BM162" s="50"/>
    </row>
    <row r="163" spans="1:65" s="12" customFormat="1" ht="15">
      <c r="A163" s="5"/>
      <c r="B163" s="8" t="s">
        <v>119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0.7111686863333333</v>
      </c>
      <c r="I163" s="9">
        <v>0</v>
      </c>
      <c r="J163" s="9">
        <v>0</v>
      </c>
      <c r="K163" s="9">
        <v>0</v>
      </c>
      <c r="L163" s="10">
        <v>0.6143951434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0.5234374988666667</v>
      </c>
      <c r="S163" s="9">
        <v>0</v>
      </c>
      <c r="T163" s="9">
        <v>0</v>
      </c>
      <c r="U163" s="9">
        <v>0</v>
      </c>
      <c r="V163" s="10">
        <v>0.10450782013333332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0.023111906666666668</v>
      </c>
      <c r="AC163" s="9">
        <v>0</v>
      </c>
      <c r="AD163" s="9">
        <v>0</v>
      </c>
      <c r="AE163" s="9">
        <v>0</v>
      </c>
      <c r="AF163" s="10">
        <v>0.10400358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10.112912212033336</v>
      </c>
      <c r="AW163" s="9">
        <v>5.016782983788401</v>
      </c>
      <c r="AX163" s="9">
        <v>0</v>
      </c>
      <c r="AY163" s="9">
        <v>0</v>
      </c>
      <c r="AZ163" s="10">
        <v>7.512481728466668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3.142856587333333</v>
      </c>
      <c r="BG163" s="9">
        <v>0.017684974433333337</v>
      </c>
      <c r="BH163" s="9">
        <v>0</v>
      </c>
      <c r="BI163" s="9">
        <v>0</v>
      </c>
      <c r="BJ163" s="10">
        <v>0.5863079595</v>
      </c>
      <c r="BK163" s="17">
        <f t="shared" si="3"/>
        <v>28.469651080955074</v>
      </c>
      <c r="BL163" s="16"/>
      <c r="BM163" s="50"/>
    </row>
    <row r="164" spans="1:65" s="12" customFormat="1" ht="15">
      <c r="A164" s="5"/>
      <c r="B164" s="8" t="s">
        <v>120</v>
      </c>
      <c r="C164" s="11">
        <v>0</v>
      </c>
      <c r="D164" s="9">
        <v>5.836288333333334</v>
      </c>
      <c r="E164" s="9">
        <v>0</v>
      </c>
      <c r="F164" s="9">
        <v>0</v>
      </c>
      <c r="G164" s="10">
        <v>0</v>
      </c>
      <c r="H164" s="11">
        <v>0.3630171343333334</v>
      </c>
      <c r="I164" s="9">
        <v>14.007092</v>
      </c>
      <c r="J164" s="9">
        <v>0</v>
      </c>
      <c r="K164" s="9">
        <v>0</v>
      </c>
      <c r="L164" s="10">
        <v>0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0.0005836288333333333</v>
      </c>
      <c r="S164" s="9">
        <v>0</v>
      </c>
      <c r="T164" s="9">
        <v>0</v>
      </c>
      <c r="U164" s="9">
        <v>0</v>
      </c>
      <c r="V164" s="10">
        <v>0.01832594536666667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0.008732295000000001</v>
      </c>
      <c r="AW164" s="9">
        <v>18.628896</v>
      </c>
      <c r="AX164" s="9">
        <v>0</v>
      </c>
      <c r="AY164" s="9">
        <v>0</v>
      </c>
      <c r="AZ164" s="10">
        <v>0.08208357299999999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0.030271956000000003</v>
      </c>
      <c r="BG164" s="9">
        <v>17.46459</v>
      </c>
      <c r="BH164" s="9">
        <v>0</v>
      </c>
      <c r="BI164" s="9">
        <v>0</v>
      </c>
      <c r="BJ164" s="10">
        <v>17.48205459</v>
      </c>
      <c r="BK164" s="17">
        <f t="shared" si="3"/>
        <v>73.92193545586667</v>
      </c>
      <c r="BL164" s="16"/>
      <c r="BM164" s="50"/>
    </row>
    <row r="165" spans="1:65" s="12" customFormat="1" ht="15">
      <c r="A165" s="5"/>
      <c r="B165" s="8" t="s">
        <v>121</v>
      </c>
      <c r="C165" s="11">
        <v>0</v>
      </c>
      <c r="D165" s="9">
        <v>7.626654066666667</v>
      </c>
      <c r="E165" s="9">
        <v>0</v>
      </c>
      <c r="F165" s="9">
        <v>0</v>
      </c>
      <c r="G165" s="10">
        <v>0</v>
      </c>
      <c r="H165" s="11">
        <v>0.16068370399999998</v>
      </c>
      <c r="I165" s="9">
        <v>15.136870666666665</v>
      </c>
      <c r="J165" s="9">
        <v>0</v>
      </c>
      <c r="K165" s="9">
        <v>0</v>
      </c>
      <c r="L165" s="10">
        <v>0.011643746666666666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0.004075311333333333</v>
      </c>
      <c r="S165" s="9">
        <v>0</v>
      </c>
      <c r="T165" s="9">
        <v>0</v>
      </c>
      <c r="U165" s="9">
        <v>0</v>
      </c>
      <c r="V165" s="10">
        <v>0.003493124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1.3653728217333332</v>
      </c>
      <c r="AW165" s="9">
        <v>27.862056000097954</v>
      </c>
      <c r="AX165" s="9">
        <v>0</v>
      </c>
      <c r="AY165" s="9">
        <v>0</v>
      </c>
      <c r="AZ165" s="10">
        <v>0.09947914903333334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0.07325398890000001</v>
      </c>
      <c r="BG165" s="9">
        <v>17.413785</v>
      </c>
      <c r="BH165" s="9">
        <v>0</v>
      </c>
      <c r="BI165" s="9">
        <v>0</v>
      </c>
      <c r="BJ165" s="10">
        <v>0.005804595</v>
      </c>
      <c r="BK165" s="17">
        <f t="shared" si="3"/>
        <v>69.76317217409796</v>
      </c>
      <c r="BL165" s="16"/>
      <c r="BM165" s="50"/>
    </row>
    <row r="166" spans="1:65" s="12" customFormat="1" ht="15">
      <c r="A166" s="5"/>
      <c r="B166" s="8" t="s">
        <v>122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0.6539580757</v>
      </c>
      <c r="I166" s="9">
        <v>93.69413733333333</v>
      </c>
      <c r="J166" s="9">
        <v>0</v>
      </c>
      <c r="K166" s="9">
        <v>0</v>
      </c>
      <c r="L166" s="10">
        <v>0.7686127965666668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0.026455409866666668</v>
      </c>
      <c r="S166" s="9">
        <v>0</v>
      </c>
      <c r="T166" s="9">
        <v>0</v>
      </c>
      <c r="U166" s="9">
        <v>0</v>
      </c>
      <c r="V166" s="10">
        <v>1.3797619575999998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0.5743799499</v>
      </c>
      <c r="AW166" s="9">
        <v>7.751244560998909</v>
      </c>
      <c r="AX166" s="9">
        <v>0</v>
      </c>
      <c r="AY166" s="9">
        <v>0</v>
      </c>
      <c r="AZ166" s="10">
        <v>19.008210151799997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0.25602273176666673</v>
      </c>
      <c r="BG166" s="9">
        <v>42.242233</v>
      </c>
      <c r="BH166" s="9">
        <v>0</v>
      </c>
      <c r="BI166" s="9">
        <v>0</v>
      </c>
      <c r="BJ166" s="10">
        <v>16.010702354366668</v>
      </c>
      <c r="BK166" s="17">
        <f t="shared" si="3"/>
        <v>182.36571832189892</v>
      </c>
      <c r="BL166" s="16"/>
      <c r="BM166" s="50"/>
    </row>
    <row r="167" spans="1:65" s="12" customFormat="1" ht="15">
      <c r="A167" s="5"/>
      <c r="B167" s="8" t="s">
        <v>123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1.3462694426666668</v>
      </c>
      <c r="I167" s="9">
        <v>8.139401953533334</v>
      </c>
      <c r="J167" s="9">
        <v>0</v>
      </c>
      <c r="K167" s="9">
        <v>0</v>
      </c>
      <c r="L167" s="10">
        <v>0.7071906874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0.7155055276666666</v>
      </c>
      <c r="S167" s="9">
        <v>11.1059734</v>
      </c>
      <c r="T167" s="9">
        <v>0</v>
      </c>
      <c r="U167" s="9">
        <v>0</v>
      </c>
      <c r="V167" s="10">
        <v>0.029743583933333335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0.06282098333333333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8.200130733166667</v>
      </c>
      <c r="AW167" s="9">
        <v>10.228638149508996</v>
      </c>
      <c r="AX167" s="9">
        <v>0</v>
      </c>
      <c r="AY167" s="9">
        <v>0</v>
      </c>
      <c r="AZ167" s="10">
        <v>2.6142440688666664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1.0122323278666665</v>
      </c>
      <c r="BG167" s="9">
        <v>0</v>
      </c>
      <c r="BH167" s="9">
        <v>0</v>
      </c>
      <c r="BI167" s="9">
        <v>0</v>
      </c>
      <c r="BJ167" s="10">
        <v>0.9664495125999999</v>
      </c>
      <c r="BK167" s="17">
        <f t="shared" si="3"/>
        <v>45.12860037054234</v>
      </c>
      <c r="BL167" s="16"/>
      <c r="BM167" s="50"/>
    </row>
    <row r="168" spans="1:65" s="12" customFormat="1" ht="15">
      <c r="A168" s="5"/>
      <c r="B168" s="8" t="s">
        <v>124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0.2084598597333333</v>
      </c>
      <c r="I168" s="9">
        <v>271.95916166666666</v>
      </c>
      <c r="J168" s="9">
        <v>0</v>
      </c>
      <c r="K168" s="9">
        <v>0</v>
      </c>
      <c r="L168" s="10">
        <v>0.15988668853333335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0.001264926333333333</v>
      </c>
      <c r="S168" s="9">
        <v>0</v>
      </c>
      <c r="T168" s="9">
        <v>0</v>
      </c>
      <c r="U168" s="9">
        <v>0</v>
      </c>
      <c r="V168" s="10">
        <v>0.11485531106666666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0.29965730123333334</v>
      </c>
      <c r="AW168" s="9">
        <v>10.093391999909903</v>
      </c>
      <c r="AX168" s="9">
        <v>0</v>
      </c>
      <c r="AY168" s="9">
        <v>0</v>
      </c>
      <c r="AZ168" s="10">
        <v>3.1735101011333335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2.442600864</v>
      </c>
      <c r="BG168" s="9">
        <v>90.840528</v>
      </c>
      <c r="BH168" s="9">
        <v>0</v>
      </c>
      <c r="BI168" s="9">
        <v>0</v>
      </c>
      <c r="BJ168" s="10">
        <v>0.005677532999999998</v>
      </c>
      <c r="BK168" s="17">
        <f t="shared" si="3"/>
        <v>379.2989942516098</v>
      </c>
      <c r="BL168" s="16"/>
      <c r="BM168" s="50"/>
    </row>
    <row r="169" spans="1:65" s="12" customFormat="1" ht="15">
      <c r="A169" s="5"/>
      <c r="B169" s="8" t="s">
        <v>125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0.8304492841666667</v>
      </c>
      <c r="I169" s="9">
        <v>0.19061575</v>
      </c>
      <c r="J169" s="9">
        <v>0</v>
      </c>
      <c r="K169" s="9">
        <v>0</v>
      </c>
      <c r="L169" s="10">
        <v>0.5395696500333333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0.03664810693333334</v>
      </c>
      <c r="S169" s="9">
        <v>1.7123648208333333</v>
      </c>
      <c r="T169" s="9">
        <v>0</v>
      </c>
      <c r="U169" s="9">
        <v>0</v>
      </c>
      <c r="V169" s="10">
        <v>0.40512200733333337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16.069605671133335</v>
      </c>
      <c r="AW169" s="9">
        <v>13.038756133623984</v>
      </c>
      <c r="AX169" s="9">
        <v>0</v>
      </c>
      <c r="AY169" s="9">
        <v>0</v>
      </c>
      <c r="AZ169" s="10">
        <v>3.8122099714333326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3.8247181919666655</v>
      </c>
      <c r="BG169" s="9">
        <v>0</v>
      </c>
      <c r="BH169" s="9">
        <v>0</v>
      </c>
      <c r="BI169" s="9">
        <v>0</v>
      </c>
      <c r="BJ169" s="10">
        <v>0.7226868776333332</v>
      </c>
      <c r="BK169" s="17">
        <f t="shared" si="3"/>
        <v>41.18274646509066</v>
      </c>
      <c r="BL169" s="16"/>
      <c r="BM169" s="50"/>
    </row>
    <row r="170" spans="1:65" s="12" customFormat="1" ht="15">
      <c r="A170" s="5"/>
      <c r="B170" s="8" t="s">
        <v>126</v>
      </c>
      <c r="C170" s="11">
        <v>0</v>
      </c>
      <c r="D170" s="9">
        <v>0.3771671</v>
      </c>
      <c r="E170" s="9">
        <v>0</v>
      </c>
      <c r="F170" s="9">
        <v>0</v>
      </c>
      <c r="G170" s="10">
        <v>0</v>
      </c>
      <c r="H170" s="11">
        <v>1.3366802037333336</v>
      </c>
      <c r="I170" s="9">
        <v>18.858355</v>
      </c>
      <c r="J170" s="9">
        <v>0</v>
      </c>
      <c r="K170" s="9">
        <v>0</v>
      </c>
      <c r="L170" s="10">
        <v>0.9808859047333333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0.003771671</v>
      </c>
      <c r="S170" s="9">
        <v>0</v>
      </c>
      <c r="T170" s="9">
        <v>0</v>
      </c>
      <c r="U170" s="9">
        <v>0</v>
      </c>
      <c r="V170" s="10">
        <v>0.0456372191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0.6144956263333333</v>
      </c>
      <c r="AW170" s="9">
        <v>0.6232459998360422</v>
      </c>
      <c r="AX170" s="9">
        <v>0</v>
      </c>
      <c r="AY170" s="9">
        <v>0</v>
      </c>
      <c r="AZ170" s="10">
        <v>0.18091662043333334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0.191959768</v>
      </c>
      <c r="BG170" s="9">
        <v>0</v>
      </c>
      <c r="BH170" s="9">
        <v>0</v>
      </c>
      <c r="BI170" s="9">
        <v>0</v>
      </c>
      <c r="BJ170" s="10">
        <v>2.3309229780333336</v>
      </c>
      <c r="BK170" s="17">
        <f t="shared" si="3"/>
        <v>25.544038091202715</v>
      </c>
      <c r="BL170" s="16"/>
      <c r="BM170" s="50"/>
    </row>
    <row r="171" spans="1:65" s="12" customFormat="1" ht="15">
      <c r="A171" s="5"/>
      <c r="B171" s="8" t="s">
        <v>127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1.6751667298000004</v>
      </c>
      <c r="I171" s="9">
        <v>234.32382045270003</v>
      </c>
      <c r="J171" s="9">
        <v>0</v>
      </c>
      <c r="K171" s="9">
        <v>0</v>
      </c>
      <c r="L171" s="10">
        <v>0.9093095241999998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0.0024875106666666664</v>
      </c>
      <c r="S171" s="9">
        <v>6.218776666666667</v>
      </c>
      <c r="T171" s="9">
        <v>0</v>
      </c>
      <c r="U171" s="9">
        <v>0</v>
      </c>
      <c r="V171" s="10">
        <v>0.01243767766666667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7.405305636966667</v>
      </c>
      <c r="AW171" s="9">
        <v>0.6166278331448405</v>
      </c>
      <c r="AX171" s="9">
        <v>0</v>
      </c>
      <c r="AY171" s="9">
        <v>0</v>
      </c>
      <c r="AZ171" s="10">
        <v>0.16377635253333334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0.02003423843333333</v>
      </c>
      <c r="BG171" s="9">
        <v>0</v>
      </c>
      <c r="BH171" s="9">
        <v>0</v>
      </c>
      <c r="BI171" s="9">
        <v>0</v>
      </c>
      <c r="BJ171" s="10">
        <v>0.008016161833333332</v>
      </c>
      <c r="BK171" s="17">
        <f t="shared" si="3"/>
        <v>251.35575878461154</v>
      </c>
      <c r="BL171" s="16"/>
      <c r="BM171" s="50"/>
    </row>
    <row r="172" spans="1:65" s="12" customFormat="1" ht="15">
      <c r="A172" s="5"/>
      <c r="B172" s="8" t="s">
        <v>158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0.1704155243</v>
      </c>
      <c r="I172" s="9">
        <v>127.65649435</v>
      </c>
      <c r="J172" s="9">
        <v>0</v>
      </c>
      <c r="K172" s="9">
        <v>0</v>
      </c>
      <c r="L172" s="10">
        <v>0.2798885705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0.0024823820000000004</v>
      </c>
      <c r="S172" s="9">
        <v>19.859056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0.6244032099999999</v>
      </c>
      <c r="AW172" s="9">
        <v>3.709326</v>
      </c>
      <c r="AX172" s="9">
        <v>0</v>
      </c>
      <c r="AY172" s="9">
        <v>0</v>
      </c>
      <c r="AZ172" s="10">
        <v>0.2486484862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0.0935986594</v>
      </c>
      <c r="BG172" s="9">
        <v>45.748354</v>
      </c>
      <c r="BH172" s="9">
        <v>0</v>
      </c>
      <c r="BI172" s="9">
        <v>0</v>
      </c>
      <c r="BJ172" s="10">
        <v>0.007418652</v>
      </c>
      <c r="BK172" s="17">
        <f t="shared" si="3"/>
        <v>198.40008583440004</v>
      </c>
      <c r="BL172" s="16"/>
      <c r="BM172" s="50"/>
    </row>
    <row r="173" spans="1:65" s="12" customFormat="1" ht="15">
      <c r="A173" s="5"/>
      <c r="B173" s="8" t="s">
        <v>163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0.9823029575</v>
      </c>
      <c r="I173" s="9">
        <v>266.492285</v>
      </c>
      <c r="J173" s="9">
        <v>0</v>
      </c>
      <c r="K173" s="9">
        <v>0</v>
      </c>
      <c r="L173" s="10">
        <v>0.09680487189999996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0.0027888727000000006</v>
      </c>
      <c r="S173" s="9">
        <v>17.352986</v>
      </c>
      <c r="T173" s="9">
        <v>0</v>
      </c>
      <c r="U173" s="9">
        <v>0</v>
      </c>
      <c r="V173" s="10">
        <v>0.011155491000000002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0.0061835833333333335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0.37907839270000004</v>
      </c>
      <c r="AW173" s="9">
        <v>0.4962014343581403</v>
      </c>
      <c r="AX173" s="9">
        <v>0</v>
      </c>
      <c r="AY173" s="9">
        <v>0</v>
      </c>
      <c r="AZ173" s="10">
        <v>0.07296628333333334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0.023497616666666665</v>
      </c>
      <c r="BG173" s="9">
        <v>86.57016666666667</v>
      </c>
      <c r="BH173" s="9">
        <v>0</v>
      </c>
      <c r="BI173" s="9">
        <v>0</v>
      </c>
      <c r="BJ173" s="10">
        <v>0.0018550749999999994</v>
      </c>
      <c r="BK173" s="17">
        <f t="shared" si="3"/>
        <v>372.4882722451581</v>
      </c>
      <c r="BL173" s="16"/>
      <c r="BM173" s="50"/>
    </row>
    <row r="174" spans="1:65" s="21" customFormat="1" ht="15">
      <c r="A174" s="5"/>
      <c r="B174" s="15" t="s">
        <v>17</v>
      </c>
      <c r="C174" s="20">
        <f aca="true" t="shared" si="4" ref="C174:AH174">SUM(C20:C173)</f>
        <v>0</v>
      </c>
      <c r="D174" s="18">
        <f t="shared" si="4"/>
        <v>1104.603953871333</v>
      </c>
      <c r="E174" s="18">
        <f t="shared" si="4"/>
        <v>0</v>
      </c>
      <c r="F174" s="18">
        <f t="shared" si="4"/>
        <v>0</v>
      </c>
      <c r="G174" s="19">
        <f t="shared" si="4"/>
        <v>139.1725694232333</v>
      </c>
      <c r="H174" s="20">
        <f t="shared" si="4"/>
        <v>395.6966952586</v>
      </c>
      <c r="I174" s="18">
        <f t="shared" si="4"/>
        <v>7803.874371094235</v>
      </c>
      <c r="J174" s="18">
        <f t="shared" si="4"/>
        <v>14.627488416666669</v>
      </c>
      <c r="K174" s="18">
        <f t="shared" si="4"/>
        <v>0</v>
      </c>
      <c r="L174" s="19">
        <f t="shared" si="4"/>
        <v>344.6452298153335</v>
      </c>
      <c r="M174" s="20">
        <f t="shared" si="4"/>
        <v>0</v>
      </c>
      <c r="N174" s="18">
        <f t="shared" si="4"/>
        <v>0</v>
      </c>
      <c r="O174" s="18">
        <f t="shared" si="4"/>
        <v>0</v>
      </c>
      <c r="P174" s="18">
        <f t="shared" si="4"/>
        <v>0</v>
      </c>
      <c r="Q174" s="19">
        <f t="shared" si="4"/>
        <v>0</v>
      </c>
      <c r="R174" s="20">
        <f t="shared" si="4"/>
        <v>117.99936443063334</v>
      </c>
      <c r="S174" s="18">
        <f t="shared" si="4"/>
        <v>1630.637120048467</v>
      </c>
      <c r="T174" s="18">
        <f t="shared" si="4"/>
        <v>29.163356838633334</v>
      </c>
      <c r="U174" s="18">
        <f t="shared" si="4"/>
        <v>0</v>
      </c>
      <c r="V174" s="19">
        <f t="shared" si="4"/>
        <v>214.3972252440334</v>
      </c>
      <c r="W174" s="20">
        <f t="shared" si="4"/>
        <v>0</v>
      </c>
      <c r="X174" s="18">
        <f t="shared" si="4"/>
        <v>0</v>
      </c>
      <c r="Y174" s="18">
        <f t="shared" si="4"/>
        <v>0</v>
      </c>
      <c r="Z174" s="18">
        <f t="shared" si="4"/>
        <v>0</v>
      </c>
      <c r="AA174" s="19">
        <f t="shared" si="4"/>
        <v>0</v>
      </c>
      <c r="AB174" s="20">
        <f t="shared" si="4"/>
        <v>22.76775436793333</v>
      </c>
      <c r="AC174" s="18">
        <f t="shared" si="4"/>
        <v>14.316811041733335</v>
      </c>
      <c r="AD174" s="18">
        <f t="shared" si="4"/>
        <v>0</v>
      </c>
      <c r="AE174" s="18">
        <f t="shared" si="4"/>
        <v>0</v>
      </c>
      <c r="AF174" s="19">
        <f t="shared" si="4"/>
        <v>8.3419240012</v>
      </c>
      <c r="AG174" s="20">
        <f t="shared" si="4"/>
        <v>0</v>
      </c>
      <c r="AH174" s="18">
        <f t="shared" si="4"/>
        <v>0</v>
      </c>
      <c r="AI174" s="18">
        <f aca="true" t="shared" si="5" ref="AI174:BK174">SUM(AI20:AI173)</f>
        <v>0</v>
      </c>
      <c r="AJ174" s="18">
        <f t="shared" si="5"/>
        <v>0</v>
      </c>
      <c r="AK174" s="19">
        <f t="shared" si="5"/>
        <v>0</v>
      </c>
      <c r="AL174" s="20">
        <f t="shared" si="5"/>
        <v>0.7000307393666668</v>
      </c>
      <c r="AM174" s="18">
        <f t="shared" si="5"/>
        <v>0</v>
      </c>
      <c r="AN174" s="18">
        <f t="shared" si="5"/>
        <v>0</v>
      </c>
      <c r="AO174" s="18">
        <f t="shared" si="5"/>
        <v>0</v>
      </c>
      <c r="AP174" s="19">
        <f t="shared" si="5"/>
        <v>4.0242600000000013E-05</v>
      </c>
      <c r="AQ174" s="20">
        <f t="shared" si="5"/>
        <v>0</v>
      </c>
      <c r="AR174" s="18">
        <f t="shared" si="5"/>
        <v>611.28592</v>
      </c>
      <c r="AS174" s="18">
        <f t="shared" si="5"/>
        <v>0</v>
      </c>
      <c r="AT174" s="18">
        <f t="shared" si="5"/>
        <v>0</v>
      </c>
      <c r="AU174" s="19">
        <f t="shared" si="5"/>
        <v>0</v>
      </c>
      <c r="AV174" s="20">
        <f t="shared" si="5"/>
        <v>3448.34859456253</v>
      </c>
      <c r="AW174" s="18">
        <f t="shared" si="5"/>
        <v>1640.3584002478403</v>
      </c>
      <c r="AX174" s="18">
        <f t="shared" si="5"/>
        <v>0</v>
      </c>
      <c r="AY174" s="18">
        <f t="shared" si="5"/>
        <v>0</v>
      </c>
      <c r="AZ174" s="19">
        <f t="shared" si="5"/>
        <v>1228.1334122323672</v>
      </c>
      <c r="BA174" s="20">
        <f t="shared" si="5"/>
        <v>0</v>
      </c>
      <c r="BB174" s="18">
        <f t="shared" si="5"/>
        <v>0</v>
      </c>
      <c r="BC174" s="18">
        <f t="shared" si="5"/>
        <v>0</v>
      </c>
      <c r="BD174" s="18">
        <f t="shared" si="5"/>
        <v>0</v>
      </c>
      <c r="BE174" s="19">
        <f t="shared" si="5"/>
        <v>0</v>
      </c>
      <c r="BF174" s="20">
        <f t="shared" si="5"/>
        <v>601.8851784523334</v>
      </c>
      <c r="BG174" s="18">
        <f t="shared" si="5"/>
        <v>876.002163803333</v>
      </c>
      <c r="BH174" s="18">
        <f t="shared" si="5"/>
        <v>4.555351141666666</v>
      </c>
      <c r="BI174" s="18">
        <f t="shared" si="5"/>
        <v>0</v>
      </c>
      <c r="BJ174" s="19">
        <f t="shared" si="5"/>
        <v>304.0240695422334</v>
      </c>
      <c r="BK174" s="32">
        <f t="shared" si="5"/>
        <v>20555.537024816316</v>
      </c>
      <c r="BL174" s="16"/>
      <c r="BM174" s="56"/>
    </row>
    <row r="175" spans="3:64" ht="15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6"/>
    </row>
    <row r="176" spans="1:65" s="12" customFormat="1" ht="15">
      <c r="A176" s="5" t="s">
        <v>36</v>
      </c>
      <c r="B176" s="6" t="s">
        <v>37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4"/>
      <c r="BL176" s="16"/>
      <c r="BM176" s="57"/>
    </row>
    <row r="177" spans="1:65" s="12" customFormat="1" ht="15">
      <c r="A177" s="5"/>
      <c r="B177" s="8" t="s">
        <v>38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0</v>
      </c>
      <c r="I177" s="9">
        <v>0</v>
      </c>
      <c r="J177" s="9">
        <v>0</v>
      </c>
      <c r="K177" s="9">
        <v>0</v>
      </c>
      <c r="L177" s="10">
        <v>0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</v>
      </c>
      <c r="S177" s="9">
        <v>0</v>
      </c>
      <c r="T177" s="9">
        <v>0</v>
      </c>
      <c r="U177" s="9">
        <v>0</v>
      </c>
      <c r="V177" s="10">
        <v>0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</v>
      </c>
      <c r="AW177" s="9">
        <v>0</v>
      </c>
      <c r="AX177" s="9">
        <v>0</v>
      </c>
      <c r="AY177" s="9">
        <v>0</v>
      </c>
      <c r="AZ177" s="10">
        <v>0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</v>
      </c>
      <c r="BG177" s="9">
        <v>0</v>
      </c>
      <c r="BH177" s="9">
        <v>0</v>
      </c>
      <c r="BI177" s="9">
        <v>0</v>
      </c>
      <c r="BJ177" s="10">
        <v>0</v>
      </c>
      <c r="BK177" s="17">
        <v>0</v>
      </c>
      <c r="BL177" s="16"/>
      <c r="BM177" s="50"/>
    </row>
    <row r="178" spans="1:65" s="21" customFormat="1" ht="15">
      <c r="A178" s="5"/>
      <c r="B178" s="15" t="s">
        <v>39</v>
      </c>
      <c r="C178" s="20">
        <v>0</v>
      </c>
      <c r="D178" s="18">
        <v>0</v>
      </c>
      <c r="E178" s="18">
        <v>0</v>
      </c>
      <c r="F178" s="18">
        <v>0</v>
      </c>
      <c r="G178" s="19">
        <v>0</v>
      </c>
      <c r="H178" s="20">
        <v>0</v>
      </c>
      <c r="I178" s="18">
        <v>0</v>
      </c>
      <c r="J178" s="18">
        <v>0</v>
      </c>
      <c r="K178" s="18">
        <v>0</v>
      </c>
      <c r="L178" s="19">
        <v>0</v>
      </c>
      <c r="M178" s="20">
        <v>0</v>
      </c>
      <c r="N178" s="18">
        <v>0</v>
      </c>
      <c r="O178" s="18">
        <v>0</v>
      </c>
      <c r="P178" s="18">
        <v>0</v>
      </c>
      <c r="Q178" s="19">
        <v>0</v>
      </c>
      <c r="R178" s="20">
        <v>0</v>
      </c>
      <c r="S178" s="18">
        <v>0</v>
      </c>
      <c r="T178" s="18">
        <v>0</v>
      </c>
      <c r="U178" s="18">
        <v>0</v>
      </c>
      <c r="V178" s="19">
        <v>0</v>
      </c>
      <c r="W178" s="20">
        <v>0</v>
      </c>
      <c r="X178" s="18">
        <v>0</v>
      </c>
      <c r="Y178" s="18">
        <v>0</v>
      </c>
      <c r="Z178" s="18">
        <v>0</v>
      </c>
      <c r="AA178" s="19">
        <v>0</v>
      </c>
      <c r="AB178" s="20">
        <v>0</v>
      </c>
      <c r="AC178" s="18">
        <v>0</v>
      </c>
      <c r="AD178" s="18">
        <v>0</v>
      </c>
      <c r="AE178" s="18">
        <v>0</v>
      </c>
      <c r="AF178" s="19">
        <v>0</v>
      </c>
      <c r="AG178" s="20">
        <v>0</v>
      </c>
      <c r="AH178" s="18">
        <v>0</v>
      </c>
      <c r="AI178" s="18">
        <v>0</v>
      </c>
      <c r="AJ178" s="18">
        <v>0</v>
      </c>
      <c r="AK178" s="19">
        <v>0</v>
      </c>
      <c r="AL178" s="20">
        <v>0</v>
      </c>
      <c r="AM178" s="18">
        <v>0</v>
      </c>
      <c r="AN178" s="18">
        <v>0</v>
      </c>
      <c r="AO178" s="18">
        <v>0</v>
      </c>
      <c r="AP178" s="19">
        <v>0</v>
      </c>
      <c r="AQ178" s="20">
        <v>0</v>
      </c>
      <c r="AR178" s="18">
        <v>0</v>
      </c>
      <c r="AS178" s="18">
        <v>0</v>
      </c>
      <c r="AT178" s="18">
        <v>0</v>
      </c>
      <c r="AU178" s="19">
        <v>0</v>
      </c>
      <c r="AV178" s="20">
        <v>0</v>
      </c>
      <c r="AW178" s="18">
        <v>0</v>
      </c>
      <c r="AX178" s="18">
        <v>0</v>
      </c>
      <c r="AY178" s="18">
        <v>0</v>
      </c>
      <c r="AZ178" s="19">
        <v>0</v>
      </c>
      <c r="BA178" s="20">
        <v>0</v>
      </c>
      <c r="BB178" s="18">
        <v>0</v>
      </c>
      <c r="BC178" s="18">
        <v>0</v>
      </c>
      <c r="BD178" s="18">
        <v>0</v>
      </c>
      <c r="BE178" s="19">
        <v>0</v>
      </c>
      <c r="BF178" s="20">
        <v>0</v>
      </c>
      <c r="BG178" s="18">
        <v>0</v>
      </c>
      <c r="BH178" s="18">
        <v>0</v>
      </c>
      <c r="BI178" s="18">
        <v>0</v>
      </c>
      <c r="BJ178" s="19">
        <v>0</v>
      </c>
      <c r="BK178" s="32">
        <v>0</v>
      </c>
      <c r="BL178" s="16"/>
      <c r="BM178" s="56"/>
    </row>
    <row r="179" spans="1:65" s="12" customFormat="1" ht="15">
      <c r="A179" s="5" t="s">
        <v>40</v>
      </c>
      <c r="B179" s="6" t="s">
        <v>41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4"/>
      <c r="BL179" s="16"/>
      <c r="BM179" s="57"/>
    </row>
    <row r="180" spans="1:65" s="12" customFormat="1" ht="15">
      <c r="A180" s="5"/>
      <c r="B180" s="8" t="s">
        <v>38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</v>
      </c>
      <c r="I180" s="9">
        <v>0</v>
      </c>
      <c r="J180" s="9">
        <v>0</v>
      </c>
      <c r="K180" s="9">
        <v>0</v>
      </c>
      <c r="L180" s="10">
        <v>0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</v>
      </c>
      <c r="S180" s="9">
        <v>0</v>
      </c>
      <c r="T180" s="9">
        <v>0</v>
      </c>
      <c r="U180" s="9">
        <v>0</v>
      </c>
      <c r="V180" s="10">
        <v>0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</v>
      </c>
      <c r="AW180" s="9">
        <v>0</v>
      </c>
      <c r="AX180" s="9">
        <v>0</v>
      </c>
      <c r="AY180" s="9">
        <v>0</v>
      </c>
      <c r="AZ180" s="10">
        <v>0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</v>
      </c>
      <c r="BG180" s="9">
        <v>0</v>
      </c>
      <c r="BH180" s="9">
        <v>0</v>
      </c>
      <c r="BI180" s="9">
        <v>0</v>
      </c>
      <c r="BJ180" s="10">
        <v>0</v>
      </c>
      <c r="BK180" s="17">
        <v>0</v>
      </c>
      <c r="BL180" s="16"/>
      <c r="BM180" s="50"/>
    </row>
    <row r="181" spans="1:65" s="21" customFormat="1" ht="15">
      <c r="A181" s="5"/>
      <c r="B181" s="15" t="s">
        <v>42</v>
      </c>
      <c r="C181" s="20">
        <v>0</v>
      </c>
      <c r="D181" s="18">
        <v>0</v>
      </c>
      <c r="E181" s="18">
        <v>0</v>
      </c>
      <c r="F181" s="18">
        <v>0</v>
      </c>
      <c r="G181" s="19">
        <v>0</v>
      </c>
      <c r="H181" s="20">
        <v>0</v>
      </c>
      <c r="I181" s="18">
        <v>0</v>
      </c>
      <c r="J181" s="18">
        <v>0</v>
      </c>
      <c r="K181" s="18">
        <v>0</v>
      </c>
      <c r="L181" s="19">
        <v>0</v>
      </c>
      <c r="M181" s="20">
        <v>0</v>
      </c>
      <c r="N181" s="18">
        <v>0</v>
      </c>
      <c r="O181" s="18">
        <v>0</v>
      </c>
      <c r="P181" s="18">
        <v>0</v>
      </c>
      <c r="Q181" s="19">
        <v>0</v>
      </c>
      <c r="R181" s="20">
        <v>0</v>
      </c>
      <c r="S181" s="18">
        <v>0</v>
      </c>
      <c r="T181" s="18">
        <v>0</v>
      </c>
      <c r="U181" s="18">
        <v>0</v>
      </c>
      <c r="V181" s="19">
        <v>0</v>
      </c>
      <c r="W181" s="20">
        <v>0</v>
      </c>
      <c r="X181" s="18">
        <v>0</v>
      </c>
      <c r="Y181" s="18">
        <v>0</v>
      </c>
      <c r="Z181" s="18">
        <v>0</v>
      </c>
      <c r="AA181" s="19">
        <v>0</v>
      </c>
      <c r="AB181" s="20">
        <v>0</v>
      </c>
      <c r="AC181" s="18">
        <v>0</v>
      </c>
      <c r="AD181" s="18">
        <v>0</v>
      </c>
      <c r="AE181" s="18">
        <v>0</v>
      </c>
      <c r="AF181" s="19">
        <v>0</v>
      </c>
      <c r="AG181" s="20">
        <v>0</v>
      </c>
      <c r="AH181" s="18">
        <v>0</v>
      </c>
      <c r="AI181" s="18">
        <v>0</v>
      </c>
      <c r="AJ181" s="18">
        <v>0</v>
      </c>
      <c r="AK181" s="19">
        <v>0</v>
      </c>
      <c r="AL181" s="20">
        <v>0</v>
      </c>
      <c r="AM181" s="18">
        <v>0</v>
      </c>
      <c r="AN181" s="18">
        <v>0</v>
      </c>
      <c r="AO181" s="18">
        <v>0</v>
      </c>
      <c r="AP181" s="19">
        <v>0</v>
      </c>
      <c r="AQ181" s="20">
        <v>0</v>
      </c>
      <c r="AR181" s="18">
        <v>0</v>
      </c>
      <c r="AS181" s="18">
        <v>0</v>
      </c>
      <c r="AT181" s="18">
        <v>0</v>
      </c>
      <c r="AU181" s="19">
        <v>0</v>
      </c>
      <c r="AV181" s="20">
        <v>0</v>
      </c>
      <c r="AW181" s="18">
        <v>0</v>
      </c>
      <c r="AX181" s="18">
        <v>0</v>
      </c>
      <c r="AY181" s="18">
        <v>0</v>
      </c>
      <c r="AZ181" s="19">
        <v>0</v>
      </c>
      <c r="BA181" s="20">
        <v>0</v>
      </c>
      <c r="BB181" s="18">
        <v>0</v>
      </c>
      <c r="BC181" s="18">
        <v>0</v>
      </c>
      <c r="BD181" s="18">
        <v>0</v>
      </c>
      <c r="BE181" s="19">
        <v>0</v>
      </c>
      <c r="BF181" s="20">
        <v>0</v>
      </c>
      <c r="BG181" s="18">
        <v>0</v>
      </c>
      <c r="BH181" s="18">
        <v>0</v>
      </c>
      <c r="BI181" s="18">
        <v>0</v>
      </c>
      <c r="BJ181" s="19">
        <v>0</v>
      </c>
      <c r="BK181" s="32">
        <v>0</v>
      </c>
      <c r="BL181" s="16"/>
      <c r="BM181" s="56"/>
    </row>
    <row r="182" spans="1:65" s="21" customFormat="1" ht="15">
      <c r="A182" s="5" t="s">
        <v>18</v>
      </c>
      <c r="B182" s="27" t="s">
        <v>19</v>
      </c>
      <c r="C182" s="20"/>
      <c r="D182" s="18"/>
      <c r="E182" s="18"/>
      <c r="F182" s="18"/>
      <c r="G182" s="19"/>
      <c r="H182" s="20"/>
      <c r="I182" s="18"/>
      <c r="J182" s="18"/>
      <c r="K182" s="18"/>
      <c r="L182" s="19"/>
      <c r="M182" s="20"/>
      <c r="N182" s="18"/>
      <c r="O182" s="18"/>
      <c r="P182" s="18"/>
      <c r="Q182" s="19"/>
      <c r="R182" s="20"/>
      <c r="S182" s="18"/>
      <c r="T182" s="18"/>
      <c r="U182" s="18"/>
      <c r="V182" s="19"/>
      <c r="W182" s="20"/>
      <c r="X182" s="18"/>
      <c r="Y182" s="18"/>
      <c r="Z182" s="18"/>
      <c r="AA182" s="19"/>
      <c r="AB182" s="20"/>
      <c r="AC182" s="18"/>
      <c r="AD182" s="18"/>
      <c r="AE182" s="18"/>
      <c r="AF182" s="19"/>
      <c r="AG182" s="20"/>
      <c r="AH182" s="18"/>
      <c r="AI182" s="18"/>
      <c r="AJ182" s="18"/>
      <c r="AK182" s="19"/>
      <c r="AL182" s="20"/>
      <c r="AM182" s="18"/>
      <c r="AN182" s="18"/>
      <c r="AO182" s="18"/>
      <c r="AP182" s="19"/>
      <c r="AQ182" s="20"/>
      <c r="AR182" s="18"/>
      <c r="AS182" s="18"/>
      <c r="AT182" s="18"/>
      <c r="AU182" s="19"/>
      <c r="AV182" s="20"/>
      <c r="AW182" s="18"/>
      <c r="AX182" s="18"/>
      <c r="AY182" s="18"/>
      <c r="AZ182" s="19"/>
      <c r="BA182" s="20"/>
      <c r="BB182" s="18"/>
      <c r="BC182" s="18"/>
      <c r="BD182" s="18"/>
      <c r="BE182" s="19"/>
      <c r="BF182" s="20"/>
      <c r="BG182" s="18"/>
      <c r="BH182" s="18"/>
      <c r="BI182" s="18"/>
      <c r="BJ182" s="19"/>
      <c r="BK182" s="32"/>
      <c r="BL182" s="16"/>
      <c r="BM182" s="56"/>
    </row>
    <row r="183" spans="1:65" s="12" customFormat="1" ht="15">
      <c r="A183" s="5"/>
      <c r="B183" s="8" t="s">
        <v>173</v>
      </c>
      <c r="C183" s="11">
        <v>0</v>
      </c>
      <c r="D183" s="9">
        <v>588.9438732947667</v>
      </c>
      <c r="E183" s="9">
        <v>0</v>
      </c>
      <c r="F183" s="9">
        <v>0</v>
      </c>
      <c r="G183" s="10">
        <v>25.072291925300004</v>
      </c>
      <c r="H183" s="11">
        <v>67.00320099073333</v>
      </c>
      <c r="I183" s="9">
        <v>4561.519434468434</v>
      </c>
      <c r="J183" s="9">
        <v>216.02524846526663</v>
      </c>
      <c r="K183" s="9">
        <v>0</v>
      </c>
      <c r="L183" s="10">
        <v>47.20277990923334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30.772026208866663</v>
      </c>
      <c r="S183" s="9">
        <v>31.164734126833334</v>
      </c>
      <c r="T183" s="9">
        <v>62.839004502299986</v>
      </c>
      <c r="U183" s="9">
        <v>0</v>
      </c>
      <c r="V183" s="10">
        <v>4.198066003400001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0.03189254166666667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53.348324420333334</v>
      </c>
      <c r="AW183" s="9">
        <v>883.5886929769229</v>
      </c>
      <c r="AX183" s="9">
        <v>0.21389100830000002</v>
      </c>
      <c r="AY183" s="9">
        <v>0</v>
      </c>
      <c r="AZ183" s="10">
        <v>67.7635749812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14.634515482266668</v>
      </c>
      <c r="BG183" s="9">
        <v>13.073219862499998</v>
      </c>
      <c r="BH183" s="9">
        <v>2.0916567107000006</v>
      </c>
      <c r="BI183" s="9">
        <v>0</v>
      </c>
      <c r="BJ183" s="10">
        <v>4.7189041408</v>
      </c>
      <c r="BK183" s="17">
        <f aca="true" t="shared" si="6" ref="BK183:BK193">SUM(C183:BJ183)</f>
        <v>6674.205332019824</v>
      </c>
      <c r="BL183" s="16"/>
      <c r="BM183" s="50"/>
    </row>
    <row r="184" spans="1:65" s="12" customFormat="1" ht="15">
      <c r="A184" s="5"/>
      <c r="B184" s="8" t="s">
        <v>128</v>
      </c>
      <c r="C184" s="11">
        <v>0</v>
      </c>
      <c r="D184" s="9">
        <v>0.703997</v>
      </c>
      <c r="E184" s="9">
        <v>0</v>
      </c>
      <c r="F184" s="9">
        <v>0</v>
      </c>
      <c r="G184" s="10">
        <v>0</v>
      </c>
      <c r="H184" s="11">
        <v>559.5933729511333</v>
      </c>
      <c r="I184" s="9">
        <v>1045.8978232232669</v>
      </c>
      <c r="J184" s="9">
        <v>0.18252926156666663</v>
      </c>
      <c r="K184" s="9">
        <v>0</v>
      </c>
      <c r="L184" s="10">
        <v>121.66674907346666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63.384377195500015</v>
      </c>
      <c r="S184" s="9">
        <v>168.65314454436663</v>
      </c>
      <c r="T184" s="9">
        <v>73.41115855380002</v>
      </c>
      <c r="U184" s="9">
        <v>0</v>
      </c>
      <c r="V184" s="10">
        <v>52.58263414399999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42.299160003000004</v>
      </c>
      <c r="AC184" s="9">
        <v>56.69321816480001</v>
      </c>
      <c r="AD184" s="9">
        <v>2.323110242433333</v>
      </c>
      <c r="AE184" s="9">
        <v>0</v>
      </c>
      <c r="AF184" s="10">
        <v>16.0915107962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2.414526217033333</v>
      </c>
      <c r="AM184" s="9">
        <v>2.068737850666666</v>
      </c>
      <c r="AN184" s="9">
        <v>0</v>
      </c>
      <c r="AO184" s="9">
        <v>0</v>
      </c>
      <c r="AP184" s="10">
        <v>0.0007744054999999998</v>
      </c>
      <c r="AQ184" s="11">
        <v>0</v>
      </c>
      <c r="AR184" s="9">
        <v>0</v>
      </c>
      <c r="AS184" s="9">
        <v>0</v>
      </c>
      <c r="AT184" s="9">
        <v>0</v>
      </c>
      <c r="AU184" s="10">
        <v>0.6861390357333332</v>
      </c>
      <c r="AV184" s="11">
        <v>2060.5895386637994</v>
      </c>
      <c r="AW184" s="9">
        <v>1693.4171887965367</v>
      </c>
      <c r="AX184" s="9">
        <v>13.403007154533334</v>
      </c>
      <c r="AY184" s="9">
        <v>0</v>
      </c>
      <c r="AZ184" s="10">
        <v>989.0406477936335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329.3226444253333</v>
      </c>
      <c r="BG184" s="9">
        <v>208.68593779243332</v>
      </c>
      <c r="BH184" s="9">
        <v>26.008774298333332</v>
      </c>
      <c r="BI184" s="9">
        <v>0</v>
      </c>
      <c r="BJ184" s="10">
        <v>125.85763741760003</v>
      </c>
      <c r="BK184" s="17">
        <f t="shared" si="6"/>
        <v>7654.9783390046705</v>
      </c>
      <c r="BL184" s="16"/>
      <c r="BM184" s="50"/>
    </row>
    <row r="185" spans="1:65" s="12" customFormat="1" ht="15">
      <c r="A185" s="5"/>
      <c r="B185" s="8" t="s">
        <v>129</v>
      </c>
      <c r="C185" s="11">
        <v>0</v>
      </c>
      <c r="D185" s="9">
        <v>146.94169648706665</v>
      </c>
      <c r="E185" s="9">
        <v>0</v>
      </c>
      <c r="F185" s="9">
        <v>0</v>
      </c>
      <c r="G185" s="10">
        <v>0</v>
      </c>
      <c r="H185" s="11">
        <v>60.00158955190001</v>
      </c>
      <c r="I185" s="9">
        <v>7558.780935691132</v>
      </c>
      <c r="J185" s="9">
        <v>14.597503353533337</v>
      </c>
      <c r="K185" s="9">
        <v>0</v>
      </c>
      <c r="L185" s="10">
        <v>71.4598439678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5.549651215166666</v>
      </c>
      <c r="S185" s="9">
        <v>377.7063260754667</v>
      </c>
      <c r="T185" s="9">
        <v>27.638692040866673</v>
      </c>
      <c r="U185" s="9">
        <v>0</v>
      </c>
      <c r="V185" s="10">
        <v>29.463763066966674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0.02694555776666666</v>
      </c>
      <c r="AC185" s="9">
        <v>0</v>
      </c>
      <c r="AD185" s="9">
        <v>0</v>
      </c>
      <c r="AE185" s="9">
        <v>0</v>
      </c>
      <c r="AF185" s="10">
        <v>0.003270938466666666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0.00033739189999999996</v>
      </c>
      <c r="AM185" s="9">
        <v>0</v>
      </c>
      <c r="AN185" s="9">
        <v>0</v>
      </c>
      <c r="AO185" s="9">
        <v>0</v>
      </c>
      <c r="AP185" s="10">
        <v>0.01863989876666667</v>
      </c>
      <c r="AQ185" s="11">
        <v>0</v>
      </c>
      <c r="AR185" s="9">
        <v>3.628340225666667</v>
      </c>
      <c r="AS185" s="9">
        <v>0</v>
      </c>
      <c r="AT185" s="9">
        <v>0</v>
      </c>
      <c r="AU185" s="10">
        <v>0</v>
      </c>
      <c r="AV185" s="11">
        <v>94.3162677362001</v>
      </c>
      <c r="AW185" s="9">
        <v>402.86852774232796</v>
      </c>
      <c r="AX185" s="9">
        <v>2.003669419166667</v>
      </c>
      <c r="AY185" s="9">
        <v>0</v>
      </c>
      <c r="AZ185" s="10">
        <v>113.55959547740008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8.576664545233331</v>
      </c>
      <c r="BG185" s="9">
        <v>67.87996018200002</v>
      </c>
      <c r="BH185" s="9">
        <v>0</v>
      </c>
      <c r="BI185" s="9">
        <v>0</v>
      </c>
      <c r="BJ185" s="10">
        <v>15.27467983483333</v>
      </c>
      <c r="BK185" s="17">
        <f t="shared" si="6"/>
        <v>9000.296900399624</v>
      </c>
      <c r="BL185" s="16"/>
      <c r="BM185" s="50"/>
    </row>
    <row r="186" spans="1:65" s="12" customFormat="1" ht="15">
      <c r="A186" s="5"/>
      <c r="B186" s="8" t="s">
        <v>130</v>
      </c>
      <c r="C186" s="11">
        <v>0</v>
      </c>
      <c r="D186" s="9">
        <v>1.8682444295333334</v>
      </c>
      <c r="E186" s="9">
        <v>0</v>
      </c>
      <c r="F186" s="9">
        <v>0</v>
      </c>
      <c r="G186" s="10">
        <v>0</v>
      </c>
      <c r="H186" s="11">
        <v>74.97904956410004</v>
      </c>
      <c r="I186" s="9">
        <v>407.6052874173999</v>
      </c>
      <c r="J186" s="9">
        <v>5.338384232466665</v>
      </c>
      <c r="K186" s="9">
        <v>0</v>
      </c>
      <c r="L186" s="10">
        <v>8.118023175133333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6.4364906553</v>
      </c>
      <c r="S186" s="9">
        <v>1.6298682643666667</v>
      </c>
      <c r="T186" s="9">
        <v>0</v>
      </c>
      <c r="U186" s="9">
        <v>0</v>
      </c>
      <c r="V186" s="10">
        <v>2.348660406433333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0.0642307626</v>
      </c>
      <c r="AC186" s="9">
        <v>0.043861120033333346</v>
      </c>
      <c r="AD186" s="9">
        <v>0</v>
      </c>
      <c r="AE186" s="9">
        <v>0</v>
      </c>
      <c r="AF186" s="10">
        <v>0.5781260273333335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0.021974655166666666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6.000000000000004E-09</v>
      </c>
      <c r="AS186" s="9">
        <v>0</v>
      </c>
      <c r="AT186" s="9">
        <v>0</v>
      </c>
      <c r="AU186" s="10">
        <v>0</v>
      </c>
      <c r="AV186" s="11">
        <v>50.37470457393332</v>
      </c>
      <c r="AW186" s="9">
        <v>209.53280485557622</v>
      </c>
      <c r="AX186" s="9">
        <v>0</v>
      </c>
      <c r="AY186" s="9">
        <v>0</v>
      </c>
      <c r="AZ186" s="10">
        <v>164.3725024736333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8.984296841099999</v>
      </c>
      <c r="BG186" s="9">
        <v>30.423079730533324</v>
      </c>
      <c r="BH186" s="9">
        <v>1.1833477864</v>
      </c>
      <c r="BI186" s="9">
        <v>0</v>
      </c>
      <c r="BJ186" s="10">
        <v>22.735376222833338</v>
      </c>
      <c r="BK186" s="17">
        <f t="shared" si="6"/>
        <v>996.6383131998762</v>
      </c>
      <c r="BL186" s="16"/>
      <c r="BM186" s="57"/>
    </row>
    <row r="187" spans="1:65" s="12" customFormat="1" ht="15">
      <c r="A187" s="5"/>
      <c r="B187" s="8" t="s">
        <v>131</v>
      </c>
      <c r="C187" s="11">
        <v>0</v>
      </c>
      <c r="D187" s="9">
        <v>338.15730417839995</v>
      </c>
      <c r="E187" s="9">
        <v>0</v>
      </c>
      <c r="F187" s="9">
        <v>0</v>
      </c>
      <c r="G187" s="10">
        <v>0</v>
      </c>
      <c r="H187" s="11">
        <v>454.2917269500334</v>
      </c>
      <c r="I187" s="9">
        <v>7253.2659048535</v>
      </c>
      <c r="J187" s="9">
        <v>568.3744628214666</v>
      </c>
      <c r="K187" s="9">
        <v>87.56780688686665</v>
      </c>
      <c r="L187" s="10">
        <v>131.44016977596664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19.430974274166665</v>
      </c>
      <c r="S187" s="9">
        <v>1103.2962942975669</v>
      </c>
      <c r="T187" s="9">
        <v>110.62903837976665</v>
      </c>
      <c r="U187" s="9">
        <v>0</v>
      </c>
      <c r="V187" s="10">
        <v>37.852829517800004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0.10087110723333331</v>
      </c>
      <c r="AC187" s="9">
        <v>0.10040433676666666</v>
      </c>
      <c r="AD187" s="9">
        <v>0</v>
      </c>
      <c r="AE187" s="9">
        <v>0</v>
      </c>
      <c r="AF187" s="10">
        <v>0.21818411740000002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0.01716734403333333</v>
      </c>
      <c r="AM187" s="9">
        <v>0</v>
      </c>
      <c r="AN187" s="9">
        <v>0</v>
      </c>
      <c r="AO187" s="9">
        <v>0</v>
      </c>
      <c r="AP187" s="10">
        <v>0.009710589866666668</v>
      </c>
      <c r="AQ187" s="11">
        <v>0</v>
      </c>
      <c r="AR187" s="9">
        <v>112.43683580853333</v>
      </c>
      <c r="AS187" s="9">
        <v>0</v>
      </c>
      <c r="AT187" s="9">
        <v>0</v>
      </c>
      <c r="AU187" s="10">
        <v>0</v>
      </c>
      <c r="AV187" s="11">
        <v>183.4660977885667</v>
      </c>
      <c r="AW187" s="9">
        <v>1348.1730696782101</v>
      </c>
      <c r="AX187" s="9">
        <v>9.535096744666667</v>
      </c>
      <c r="AY187" s="9">
        <v>0</v>
      </c>
      <c r="AZ187" s="10">
        <v>170.7296906191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50.638985416066674</v>
      </c>
      <c r="BG187" s="9">
        <v>53.39060386486665</v>
      </c>
      <c r="BH187" s="9">
        <v>18.72631754216667</v>
      </c>
      <c r="BI187" s="9">
        <v>0</v>
      </c>
      <c r="BJ187" s="10">
        <v>106.27794405123336</v>
      </c>
      <c r="BK187" s="17">
        <f t="shared" si="6"/>
        <v>12158.127490944244</v>
      </c>
      <c r="BL187" s="16"/>
      <c r="BM187" s="50"/>
    </row>
    <row r="188" spans="1:65" s="12" customFormat="1" ht="15">
      <c r="A188" s="5"/>
      <c r="B188" s="8" t="s">
        <v>132</v>
      </c>
      <c r="C188" s="11">
        <v>0</v>
      </c>
      <c r="D188" s="9">
        <v>34.16559576323331</v>
      </c>
      <c r="E188" s="9">
        <v>0</v>
      </c>
      <c r="F188" s="9">
        <v>0</v>
      </c>
      <c r="G188" s="10">
        <v>0</v>
      </c>
      <c r="H188" s="11">
        <v>315.66892090446675</v>
      </c>
      <c r="I188" s="9">
        <v>6753.2885305108675</v>
      </c>
      <c r="J188" s="9">
        <v>1190.6099442613001</v>
      </c>
      <c r="K188" s="9">
        <v>6.4516662777</v>
      </c>
      <c r="L188" s="10">
        <v>369.0605964788334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142.49461874583335</v>
      </c>
      <c r="S188" s="9">
        <v>518.0441642026</v>
      </c>
      <c r="T188" s="9">
        <v>344.7372769039667</v>
      </c>
      <c r="U188" s="9">
        <v>0</v>
      </c>
      <c r="V188" s="10">
        <v>197.94412088129994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2.1765812201666668</v>
      </c>
      <c r="AC188" s="9">
        <v>0.6230112502333333</v>
      </c>
      <c r="AD188" s="9">
        <v>0</v>
      </c>
      <c r="AE188" s="9">
        <v>0</v>
      </c>
      <c r="AF188" s="10">
        <v>3.4716864791333335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0.3217674522333333</v>
      </c>
      <c r="AM188" s="9">
        <v>0.27406369256666663</v>
      </c>
      <c r="AN188" s="9">
        <v>0</v>
      </c>
      <c r="AO188" s="9">
        <v>0</v>
      </c>
      <c r="AP188" s="10">
        <v>0.0578056975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1265.3138763282334</v>
      </c>
      <c r="AW188" s="9">
        <v>2703.8210452237654</v>
      </c>
      <c r="AX188" s="9">
        <v>5.844388894166666</v>
      </c>
      <c r="AY188" s="9">
        <v>1367.8013943115002</v>
      </c>
      <c r="AZ188" s="10">
        <v>1100.9408922989328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812.6149869405332</v>
      </c>
      <c r="BG188" s="9">
        <v>596.8828345571</v>
      </c>
      <c r="BH188" s="9">
        <v>68.88314661363333</v>
      </c>
      <c r="BI188" s="9">
        <v>0</v>
      </c>
      <c r="BJ188" s="10">
        <v>315.5623052771668</v>
      </c>
      <c r="BK188" s="17">
        <f t="shared" si="6"/>
        <v>18117.055221166964</v>
      </c>
      <c r="BL188" s="16"/>
      <c r="BM188" s="50"/>
    </row>
    <row r="189" spans="1:65" s="12" customFormat="1" ht="15">
      <c r="A189" s="5"/>
      <c r="B189" s="8" t="s">
        <v>133</v>
      </c>
      <c r="C189" s="11">
        <v>0</v>
      </c>
      <c r="D189" s="9">
        <v>2.0657283438666667</v>
      </c>
      <c r="E189" s="9">
        <v>0</v>
      </c>
      <c r="F189" s="9">
        <v>0</v>
      </c>
      <c r="G189" s="10">
        <v>0</v>
      </c>
      <c r="H189" s="11">
        <v>15.873484189133338</v>
      </c>
      <c r="I189" s="9">
        <v>9.552213891633333</v>
      </c>
      <c r="J189" s="9">
        <v>0</v>
      </c>
      <c r="K189" s="9">
        <v>0</v>
      </c>
      <c r="L189" s="10">
        <v>69.9444608437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9.5011401435</v>
      </c>
      <c r="S189" s="9">
        <v>0.18340677576666659</v>
      </c>
      <c r="T189" s="9">
        <v>0</v>
      </c>
      <c r="U189" s="9">
        <v>0</v>
      </c>
      <c r="V189" s="10">
        <v>15.598509043166665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0.8330044832333333</v>
      </c>
      <c r="AC189" s="9">
        <v>0</v>
      </c>
      <c r="AD189" s="9">
        <v>0</v>
      </c>
      <c r="AE189" s="9">
        <v>0</v>
      </c>
      <c r="AF189" s="10">
        <v>1.2353774649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0.03498253616666667</v>
      </c>
      <c r="AM189" s="9">
        <v>0</v>
      </c>
      <c r="AN189" s="9">
        <v>0</v>
      </c>
      <c r="AO189" s="9">
        <v>0</v>
      </c>
      <c r="AP189" s="10">
        <v>0.033756866366666666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444.99149901900006</v>
      </c>
      <c r="AW189" s="9">
        <v>307.70996132377326</v>
      </c>
      <c r="AX189" s="9">
        <v>0.011482677033333331</v>
      </c>
      <c r="AY189" s="9">
        <v>0</v>
      </c>
      <c r="AZ189" s="10">
        <v>971.2035833549324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257.80249018946665</v>
      </c>
      <c r="BG189" s="9">
        <v>65.73947070390001</v>
      </c>
      <c r="BH189" s="9">
        <v>3.5987092502999998</v>
      </c>
      <c r="BI189" s="9">
        <v>0</v>
      </c>
      <c r="BJ189" s="10">
        <v>260.2383039092667</v>
      </c>
      <c r="BK189" s="17">
        <f t="shared" si="6"/>
        <v>2436.151565009106</v>
      </c>
      <c r="BL189" s="16"/>
      <c r="BM189" s="50"/>
    </row>
    <row r="190" spans="1:65" s="12" customFormat="1" ht="15">
      <c r="A190" s="5"/>
      <c r="B190" s="8" t="s">
        <v>134</v>
      </c>
      <c r="C190" s="11">
        <v>0</v>
      </c>
      <c r="D190" s="9">
        <v>92.53823509616664</v>
      </c>
      <c r="E190" s="9">
        <v>0</v>
      </c>
      <c r="F190" s="9">
        <v>0</v>
      </c>
      <c r="G190" s="10">
        <v>0</v>
      </c>
      <c r="H190" s="11">
        <v>77.14957843093333</v>
      </c>
      <c r="I190" s="9">
        <v>1453.854970393433</v>
      </c>
      <c r="J190" s="9">
        <v>1.0264292981666663</v>
      </c>
      <c r="K190" s="9">
        <v>0</v>
      </c>
      <c r="L190" s="10">
        <v>46.53716817373333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14.664847194833332</v>
      </c>
      <c r="S190" s="9">
        <v>2.4995773355000006</v>
      </c>
      <c r="T190" s="9">
        <v>0.14953351333333334</v>
      </c>
      <c r="U190" s="9">
        <v>0</v>
      </c>
      <c r="V190" s="10">
        <v>38.95425767296667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2.6676917098333335</v>
      </c>
      <c r="AC190" s="9">
        <v>3.840161274099999</v>
      </c>
      <c r="AD190" s="9">
        <v>0</v>
      </c>
      <c r="AE190" s="9">
        <v>0</v>
      </c>
      <c r="AF190" s="10">
        <v>0.07221389553333332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0.21945000396666672</v>
      </c>
      <c r="AM190" s="9">
        <v>0.3831269394</v>
      </c>
      <c r="AN190" s="9">
        <v>0</v>
      </c>
      <c r="AO190" s="9">
        <v>0</v>
      </c>
      <c r="AP190" s="10">
        <v>0.0008999342666666665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516.9736870514668</v>
      </c>
      <c r="AW190" s="9">
        <v>895.9659470083549</v>
      </c>
      <c r="AX190" s="9">
        <v>0</v>
      </c>
      <c r="AY190" s="9">
        <v>0</v>
      </c>
      <c r="AZ190" s="10">
        <v>603.7751602767996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51.31991560760001</v>
      </c>
      <c r="BG190" s="9">
        <v>98.31007439799998</v>
      </c>
      <c r="BH190" s="9">
        <v>4.428477187633334</v>
      </c>
      <c r="BI190" s="9">
        <v>0</v>
      </c>
      <c r="BJ190" s="10">
        <v>59.062925490533324</v>
      </c>
      <c r="BK190" s="17">
        <f t="shared" si="6"/>
        <v>3964.3943278865536</v>
      </c>
      <c r="BL190" s="16"/>
      <c r="BM190" s="57"/>
    </row>
    <row r="191" spans="1:65" s="12" customFormat="1" ht="15">
      <c r="A191" s="5"/>
      <c r="B191" s="8" t="s">
        <v>159</v>
      </c>
      <c r="C191" s="11">
        <v>0</v>
      </c>
      <c r="D191" s="9">
        <v>5.735709</v>
      </c>
      <c r="E191" s="9">
        <v>0</v>
      </c>
      <c r="F191" s="9">
        <v>0</v>
      </c>
      <c r="G191" s="10">
        <v>0</v>
      </c>
      <c r="H191" s="11">
        <v>2.2573244833</v>
      </c>
      <c r="I191" s="9">
        <v>0</v>
      </c>
      <c r="J191" s="9">
        <v>0</v>
      </c>
      <c r="K191" s="9">
        <v>0</v>
      </c>
      <c r="L191" s="10">
        <v>0.2825983393333334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3.7489631086333337</v>
      </c>
      <c r="S191" s="9">
        <v>0</v>
      </c>
      <c r="T191" s="9">
        <v>0</v>
      </c>
      <c r="U191" s="9">
        <v>0</v>
      </c>
      <c r="V191" s="10">
        <v>0.19070263769999998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0.16298045416666665</v>
      </c>
      <c r="AC191" s="9">
        <v>0</v>
      </c>
      <c r="AD191" s="9">
        <v>0</v>
      </c>
      <c r="AE191" s="9">
        <v>0</v>
      </c>
      <c r="AF191" s="10">
        <v>0.022315692233333333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0.029233908933333337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82.53761083419181</v>
      </c>
      <c r="AW191" s="9">
        <v>4.002896666666667E-05</v>
      </c>
      <c r="AX191" s="9">
        <v>0</v>
      </c>
      <c r="AY191" s="9">
        <v>0</v>
      </c>
      <c r="AZ191" s="10">
        <v>35.74366710936667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61.981606692199996</v>
      </c>
      <c r="BG191" s="9">
        <v>1.0009666666666667E-05</v>
      </c>
      <c r="BH191" s="9">
        <v>0</v>
      </c>
      <c r="BI191" s="9">
        <v>0</v>
      </c>
      <c r="BJ191" s="10">
        <v>4.7301581431</v>
      </c>
      <c r="BK191" s="17">
        <f t="shared" si="6"/>
        <v>197.42292044179177</v>
      </c>
      <c r="BL191" s="16"/>
      <c r="BM191" s="50"/>
    </row>
    <row r="192" spans="1:65" s="12" customFormat="1" ht="15">
      <c r="A192" s="5"/>
      <c r="B192" s="8" t="s">
        <v>135</v>
      </c>
      <c r="C192" s="11">
        <v>0</v>
      </c>
      <c r="D192" s="9">
        <v>9.5351819085</v>
      </c>
      <c r="E192" s="9">
        <v>0</v>
      </c>
      <c r="F192" s="9">
        <v>0</v>
      </c>
      <c r="G192" s="10">
        <v>0</v>
      </c>
      <c r="H192" s="11">
        <v>141.17639166883333</v>
      </c>
      <c r="I192" s="9">
        <v>407.3381845951334</v>
      </c>
      <c r="J192" s="9">
        <v>0</v>
      </c>
      <c r="K192" s="9">
        <v>0</v>
      </c>
      <c r="L192" s="10">
        <v>61.234351247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67.21141900936667</v>
      </c>
      <c r="S192" s="9">
        <v>134.21360082123329</v>
      </c>
      <c r="T192" s="9">
        <v>230.27513240096664</v>
      </c>
      <c r="U192" s="9">
        <v>0</v>
      </c>
      <c r="V192" s="10">
        <v>43.47141891779999</v>
      </c>
      <c r="W192" s="11">
        <v>0</v>
      </c>
      <c r="X192" s="9">
        <v>0.02054036123333333</v>
      </c>
      <c r="Y192" s="9">
        <v>0</v>
      </c>
      <c r="Z192" s="9">
        <v>0</v>
      </c>
      <c r="AA192" s="10">
        <v>0</v>
      </c>
      <c r="AB192" s="11">
        <v>5.987745588266665</v>
      </c>
      <c r="AC192" s="9">
        <v>13.632540519233336</v>
      </c>
      <c r="AD192" s="9">
        <v>0</v>
      </c>
      <c r="AE192" s="9">
        <v>0</v>
      </c>
      <c r="AF192" s="10">
        <v>0.5460072655000001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0.08571293420000001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2193.3627515668995</v>
      </c>
      <c r="AW192" s="9">
        <v>2266.8516445579485</v>
      </c>
      <c r="AX192" s="9">
        <v>11.8621247401</v>
      </c>
      <c r="AY192" s="9">
        <v>0</v>
      </c>
      <c r="AZ192" s="10">
        <v>1737.273244696333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1011.7354646319</v>
      </c>
      <c r="BG192" s="9">
        <v>629.2302147673337</v>
      </c>
      <c r="BH192" s="9">
        <v>290.78822744696663</v>
      </c>
      <c r="BI192" s="9">
        <v>0</v>
      </c>
      <c r="BJ192" s="10">
        <v>413.00366944819996</v>
      </c>
      <c r="BK192" s="17">
        <f t="shared" si="6"/>
        <v>9668.835569092947</v>
      </c>
      <c r="BL192" s="16"/>
      <c r="BM192" s="50"/>
    </row>
    <row r="193" spans="1:65" s="12" customFormat="1" ht="15">
      <c r="A193" s="5"/>
      <c r="B193" s="8" t="s">
        <v>250</v>
      </c>
      <c r="C193" s="11">
        <v>0</v>
      </c>
      <c r="D193" s="9">
        <v>599.6988016674666</v>
      </c>
      <c r="E193" s="9">
        <v>0</v>
      </c>
      <c r="F193" s="9">
        <v>0</v>
      </c>
      <c r="G193" s="10">
        <v>53.08131688026667</v>
      </c>
      <c r="H193" s="11">
        <v>302.7275750102</v>
      </c>
      <c r="I193" s="9">
        <v>8396.270698148033</v>
      </c>
      <c r="J193" s="9">
        <v>1580.5104491144996</v>
      </c>
      <c r="K193" s="9">
        <v>0</v>
      </c>
      <c r="L193" s="10">
        <v>145.4126480567667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100.84650590979999</v>
      </c>
      <c r="S193" s="9">
        <v>1187.7869175493336</v>
      </c>
      <c r="T193" s="9">
        <v>204.46404542073333</v>
      </c>
      <c r="U193" s="9">
        <v>0</v>
      </c>
      <c r="V193" s="10">
        <v>17.167432522300004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18.044609939433332</v>
      </c>
      <c r="AC193" s="9">
        <v>3.8776282643666677</v>
      </c>
      <c r="AD193" s="9">
        <v>0</v>
      </c>
      <c r="AE193" s="9">
        <v>0</v>
      </c>
      <c r="AF193" s="10">
        <v>0.009611893633333335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0.0146231485</v>
      </c>
      <c r="AM193" s="9">
        <v>0</v>
      </c>
      <c r="AN193" s="9">
        <v>0</v>
      </c>
      <c r="AO193" s="9">
        <v>0</v>
      </c>
      <c r="AP193" s="10">
        <v>0.020465262333333335</v>
      </c>
      <c r="AQ193" s="11">
        <v>0</v>
      </c>
      <c r="AR193" s="9">
        <v>214.79500956010003</v>
      </c>
      <c r="AS193" s="9">
        <v>0</v>
      </c>
      <c r="AT193" s="9">
        <v>0</v>
      </c>
      <c r="AU193" s="10">
        <v>0</v>
      </c>
      <c r="AV193" s="11">
        <v>811.6791716257333</v>
      </c>
      <c r="AW193" s="9">
        <v>1501.5397073136126</v>
      </c>
      <c r="AX193" s="9">
        <v>32.60781194196666</v>
      </c>
      <c r="AY193" s="9">
        <v>0</v>
      </c>
      <c r="AZ193" s="10">
        <v>371.5701602331332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133.14101861609998</v>
      </c>
      <c r="BG193" s="9">
        <v>298.9641247955334</v>
      </c>
      <c r="BH193" s="9">
        <v>42.60330880236666</v>
      </c>
      <c r="BI193" s="9">
        <v>0</v>
      </c>
      <c r="BJ193" s="10">
        <v>127.96461888186666</v>
      </c>
      <c r="BK193" s="17">
        <f t="shared" si="6"/>
        <v>16144.798260558076</v>
      </c>
      <c r="BL193" s="16"/>
      <c r="BM193" s="50"/>
    </row>
    <row r="194" spans="1:65" s="21" customFormat="1" ht="15">
      <c r="A194" s="5"/>
      <c r="B194" s="15" t="s">
        <v>20</v>
      </c>
      <c r="C194" s="20">
        <f>SUM(C183:C193)</f>
        <v>0</v>
      </c>
      <c r="D194" s="18">
        <f>SUM(D183:D193)</f>
        <v>1820.3543671689997</v>
      </c>
      <c r="E194" s="18">
        <f>SUM(E183:E193)</f>
        <v>0</v>
      </c>
      <c r="F194" s="18">
        <f>SUM(F183:F193)</f>
        <v>0</v>
      </c>
      <c r="G194" s="19">
        <f>SUM(G183:G193)</f>
        <v>78.15360880556668</v>
      </c>
      <c r="H194" s="20">
        <f aca="true" t="shared" si="7" ref="H194:BJ194">SUM(H183:H193)</f>
        <v>2070.7222146947665</v>
      </c>
      <c r="I194" s="18">
        <f t="shared" si="7"/>
        <v>37847.37398319284</v>
      </c>
      <c r="J194" s="18">
        <f t="shared" si="7"/>
        <v>3576.6649508082664</v>
      </c>
      <c r="K194" s="18">
        <f t="shared" si="7"/>
        <v>94.01947316456665</v>
      </c>
      <c r="L194" s="19">
        <f t="shared" si="7"/>
        <v>1072.3593890409668</v>
      </c>
      <c r="M194" s="20">
        <f t="shared" si="7"/>
        <v>0</v>
      </c>
      <c r="N194" s="18">
        <f t="shared" si="7"/>
        <v>0</v>
      </c>
      <c r="O194" s="18">
        <f t="shared" si="7"/>
        <v>0</v>
      </c>
      <c r="P194" s="18">
        <f t="shared" si="7"/>
        <v>0</v>
      </c>
      <c r="Q194" s="19">
        <f t="shared" si="7"/>
        <v>0</v>
      </c>
      <c r="R194" s="20">
        <f t="shared" si="7"/>
        <v>464.0410136609667</v>
      </c>
      <c r="S194" s="18">
        <f t="shared" si="7"/>
        <v>3525.1780339930338</v>
      </c>
      <c r="T194" s="18">
        <f t="shared" si="7"/>
        <v>1054.1438817157334</v>
      </c>
      <c r="U194" s="18">
        <f t="shared" si="7"/>
        <v>0</v>
      </c>
      <c r="V194" s="19">
        <f t="shared" si="7"/>
        <v>439.7723948138332</v>
      </c>
      <c r="W194" s="20">
        <f t="shared" si="7"/>
        <v>0</v>
      </c>
      <c r="X194" s="18">
        <f t="shared" si="7"/>
        <v>0.02054036123333333</v>
      </c>
      <c r="Y194" s="18">
        <f t="shared" si="7"/>
        <v>0</v>
      </c>
      <c r="Z194" s="18">
        <f t="shared" si="7"/>
        <v>0</v>
      </c>
      <c r="AA194" s="19">
        <f t="shared" si="7"/>
        <v>0</v>
      </c>
      <c r="AB194" s="20">
        <f t="shared" si="7"/>
        <v>72.39571336736665</v>
      </c>
      <c r="AC194" s="18">
        <f t="shared" si="7"/>
        <v>78.81082492953334</v>
      </c>
      <c r="AD194" s="18">
        <f t="shared" si="7"/>
        <v>2.323110242433333</v>
      </c>
      <c r="AE194" s="18">
        <f t="shared" si="7"/>
        <v>0</v>
      </c>
      <c r="AF194" s="19">
        <f t="shared" si="7"/>
        <v>22.24830457033334</v>
      </c>
      <c r="AG194" s="20">
        <f t="shared" si="7"/>
        <v>0</v>
      </c>
      <c r="AH194" s="18">
        <f t="shared" si="7"/>
        <v>0</v>
      </c>
      <c r="AI194" s="18">
        <f t="shared" si="7"/>
        <v>0</v>
      </c>
      <c r="AJ194" s="18">
        <f t="shared" si="7"/>
        <v>0</v>
      </c>
      <c r="AK194" s="19">
        <f t="shared" si="7"/>
        <v>0</v>
      </c>
      <c r="AL194" s="20">
        <f t="shared" si="7"/>
        <v>3.1597755921333337</v>
      </c>
      <c r="AM194" s="18">
        <f t="shared" si="7"/>
        <v>2.7259284826333325</v>
      </c>
      <c r="AN194" s="18">
        <f t="shared" si="7"/>
        <v>0</v>
      </c>
      <c r="AO194" s="18">
        <f t="shared" si="7"/>
        <v>0</v>
      </c>
      <c r="AP194" s="19">
        <f t="shared" si="7"/>
        <v>0.1420526546</v>
      </c>
      <c r="AQ194" s="20">
        <f t="shared" si="7"/>
        <v>0</v>
      </c>
      <c r="AR194" s="18">
        <f t="shared" si="7"/>
        <v>330.86018560030004</v>
      </c>
      <c r="AS194" s="18">
        <f t="shared" si="7"/>
        <v>0</v>
      </c>
      <c r="AT194" s="18">
        <f t="shared" si="7"/>
        <v>0</v>
      </c>
      <c r="AU194" s="19">
        <f t="shared" si="7"/>
        <v>0.6861390357333332</v>
      </c>
      <c r="AV194" s="20">
        <f t="shared" si="7"/>
        <v>7756.953529608358</v>
      </c>
      <c r="AW194" s="18">
        <f t="shared" si="7"/>
        <v>12213.468629505995</v>
      </c>
      <c r="AX194" s="18">
        <f t="shared" si="7"/>
        <v>75.48147257993332</v>
      </c>
      <c r="AY194" s="18">
        <f t="shared" si="7"/>
        <v>1367.8013943115002</v>
      </c>
      <c r="AZ194" s="19">
        <f t="shared" si="7"/>
        <v>6325.972719314464</v>
      </c>
      <c r="BA194" s="20">
        <f t="shared" si="7"/>
        <v>0</v>
      </c>
      <c r="BB194" s="18">
        <f t="shared" si="7"/>
        <v>0</v>
      </c>
      <c r="BC194" s="18">
        <f t="shared" si="7"/>
        <v>0</v>
      </c>
      <c r="BD194" s="18">
        <f t="shared" si="7"/>
        <v>0</v>
      </c>
      <c r="BE194" s="19">
        <f t="shared" si="7"/>
        <v>0</v>
      </c>
      <c r="BF194" s="20">
        <f t="shared" si="7"/>
        <v>2740.7525893878</v>
      </c>
      <c r="BG194" s="18">
        <f t="shared" si="7"/>
        <v>2062.579530663867</v>
      </c>
      <c r="BH194" s="18">
        <f t="shared" si="7"/>
        <v>458.31196563849994</v>
      </c>
      <c r="BI194" s="18">
        <f t="shared" si="7"/>
        <v>0</v>
      </c>
      <c r="BJ194" s="19">
        <f t="shared" si="7"/>
        <v>1455.4265228174336</v>
      </c>
      <c r="BK194" s="32">
        <f>SUM(BK183:BK193)</f>
        <v>87012.90423972369</v>
      </c>
      <c r="BL194" s="16"/>
      <c r="BM194" s="50"/>
    </row>
    <row r="195" spans="1:65" s="21" customFormat="1" ht="15">
      <c r="A195" s="5"/>
      <c r="B195" s="15" t="s">
        <v>21</v>
      </c>
      <c r="C195" s="20">
        <f aca="true" t="shared" si="8" ref="C195:AH195">C194+C181+C178+C174+C17+C13</f>
        <v>0</v>
      </c>
      <c r="D195" s="18">
        <f t="shared" si="8"/>
        <v>4377.371359235865</v>
      </c>
      <c r="E195" s="18">
        <f t="shared" si="8"/>
        <v>0</v>
      </c>
      <c r="F195" s="18">
        <f t="shared" si="8"/>
        <v>0</v>
      </c>
      <c r="G195" s="19">
        <f t="shared" si="8"/>
        <v>243.64980911673334</v>
      </c>
      <c r="H195" s="20">
        <f t="shared" si="8"/>
        <v>3057.632793744033</v>
      </c>
      <c r="I195" s="18">
        <f t="shared" si="8"/>
        <v>64775.0699744319</v>
      </c>
      <c r="J195" s="18">
        <f t="shared" si="8"/>
        <v>5694.3117522516995</v>
      </c>
      <c r="K195" s="18">
        <f t="shared" si="8"/>
        <v>94.01947316456665</v>
      </c>
      <c r="L195" s="19">
        <f t="shared" si="8"/>
        <v>1825.6189881852667</v>
      </c>
      <c r="M195" s="20">
        <f t="shared" si="8"/>
        <v>0</v>
      </c>
      <c r="N195" s="18">
        <f t="shared" si="8"/>
        <v>0</v>
      </c>
      <c r="O195" s="18">
        <f t="shared" si="8"/>
        <v>0</v>
      </c>
      <c r="P195" s="18">
        <f t="shared" si="8"/>
        <v>0</v>
      </c>
      <c r="Q195" s="19">
        <f t="shared" si="8"/>
        <v>0</v>
      </c>
      <c r="R195" s="20">
        <f t="shared" si="8"/>
        <v>722.3928779972333</v>
      </c>
      <c r="S195" s="18">
        <f t="shared" si="8"/>
        <v>6645.665416742635</v>
      </c>
      <c r="T195" s="18">
        <f t="shared" si="8"/>
        <v>1848.5082157031002</v>
      </c>
      <c r="U195" s="18">
        <f t="shared" si="8"/>
        <v>0</v>
      </c>
      <c r="V195" s="19">
        <f t="shared" si="8"/>
        <v>749.9730030958333</v>
      </c>
      <c r="W195" s="20">
        <f t="shared" si="8"/>
        <v>0</v>
      </c>
      <c r="X195" s="18">
        <f t="shared" si="8"/>
        <v>35.508907511000004</v>
      </c>
      <c r="Y195" s="18">
        <f t="shared" si="8"/>
        <v>0</v>
      </c>
      <c r="Z195" s="18">
        <f t="shared" si="8"/>
        <v>0</v>
      </c>
      <c r="AA195" s="19">
        <f t="shared" si="8"/>
        <v>0</v>
      </c>
      <c r="AB195" s="20">
        <f t="shared" si="8"/>
        <v>107.94847624259998</v>
      </c>
      <c r="AC195" s="18">
        <f t="shared" si="8"/>
        <v>120.59313313133333</v>
      </c>
      <c r="AD195" s="18">
        <f t="shared" si="8"/>
        <v>2.323110242433333</v>
      </c>
      <c r="AE195" s="18">
        <f t="shared" si="8"/>
        <v>0</v>
      </c>
      <c r="AF195" s="19">
        <f t="shared" si="8"/>
        <v>36.734121171000005</v>
      </c>
      <c r="AG195" s="20">
        <f t="shared" si="8"/>
        <v>0</v>
      </c>
      <c r="AH195" s="18">
        <f t="shared" si="8"/>
        <v>0</v>
      </c>
      <c r="AI195" s="18">
        <f aca="true" t="shared" si="9" ref="AI195:BK195">AI194+AI181+AI178+AI174+AI17+AI13</f>
        <v>0</v>
      </c>
      <c r="AJ195" s="18">
        <f t="shared" si="9"/>
        <v>0</v>
      </c>
      <c r="AK195" s="19">
        <f t="shared" si="9"/>
        <v>0</v>
      </c>
      <c r="AL195" s="20">
        <f t="shared" si="9"/>
        <v>6.2435636898333335</v>
      </c>
      <c r="AM195" s="18">
        <f t="shared" si="9"/>
        <v>2.7260665922333325</v>
      </c>
      <c r="AN195" s="18">
        <f t="shared" si="9"/>
        <v>0.5667870915666667</v>
      </c>
      <c r="AO195" s="18">
        <f t="shared" si="9"/>
        <v>0</v>
      </c>
      <c r="AP195" s="19">
        <f t="shared" si="9"/>
        <v>0.4751300190333332</v>
      </c>
      <c r="AQ195" s="20">
        <f t="shared" si="9"/>
        <v>0</v>
      </c>
      <c r="AR195" s="18">
        <f t="shared" si="9"/>
        <v>959.8200483427</v>
      </c>
      <c r="AS195" s="18">
        <f t="shared" si="9"/>
        <v>0</v>
      </c>
      <c r="AT195" s="18">
        <f t="shared" si="9"/>
        <v>0</v>
      </c>
      <c r="AU195" s="19">
        <f t="shared" si="9"/>
        <v>0.6861390357333332</v>
      </c>
      <c r="AV195" s="20">
        <f t="shared" si="9"/>
        <v>12913.66753077862</v>
      </c>
      <c r="AW195" s="18">
        <f t="shared" si="9"/>
        <v>23639.063565280718</v>
      </c>
      <c r="AX195" s="18">
        <f t="shared" si="9"/>
        <v>650.4584138419666</v>
      </c>
      <c r="AY195" s="18">
        <f t="shared" si="9"/>
        <v>1367.8013943115002</v>
      </c>
      <c r="AZ195" s="19">
        <f t="shared" si="9"/>
        <v>8683.067188321198</v>
      </c>
      <c r="BA195" s="20">
        <f t="shared" si="9"/>
        <v>0</v>
      </c>
      <c r="BB195" s="18">
        <f t="shared" si="9"/>
        <v>0</v>
      </c>
      <c r="BC195" s="18">
        <f t="shared" si="9"/>
        <v>0</v>
      </c>
      <c r="BD195" s="18">
        <f t="shared" si="9"/>
        <v>0</v>
      </c>
      <c r="BE195" s="19">
        <f t="shared" si="9"/>
        <v>0</v>
      </c>
      <c r="BF195" s="20">
        <f t="shared" si="9"/>
        <v>3843.792765095467</v>
      </c>
      <c r="BG195" s="18">
        <f t="shared" si="9"/>
        <v>3710.5974029073004</v>
      </c>
      <c r="BH195" s="18">
        <f t="shared" si="9"/>
        <v>799.6899394812666</v>
      </c>
      <c r="BI195" s="18">
        <f t="shared" si="9"/>
        <v>0</v>
      </c>
      <c r="BJ195" s="19">
        <f t="shared" si="9"/>
        <v>1994.319069690567</v>
      </c>
      <c r="BK195" s="19">
        <f t="shared" si="9"/>
        <v>148910.29641644697</v>
      </c>
      <c r="BL195" s="16"/>
      <c r="BM195" s="50"/>
    </row>
    <row r="196" spans="3:64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6"/>
    </row>
    <row r="197" spans="1:65" s="12" customFormat="1" ht="15" customHeight="1">
      <c r="A197" s="5" t="s">
        <v>22</v>
      </c>
      <c r="B197" s="26" t="s">
        <v>23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4"/>
      <c r="BK197" s="16"/>
      <c r="BL197" s="16"/>
      <c r="BM197" s="57"/>
    </row>
    <row r="198" spans="1:65" s="12" customFormat="1" ht="15">
      <c r="A198" s="5" t="s">
        <v>9</v>
      </c>
      <c r="B198" s="61" t="s">
        <v>98</v>
      </c>
      <c r="C198" s="11"/>
      <c r="D198" s="9"/>
      <c r="E198" s="9"/>
      <c r="F198" s="9"/>
      <c r="G198" s="10"/>
      <c r="H198" s="11"/>
      <c r="I198" s="9"/>
      <c r="J198" s="9"/>
      <c r="K198" s="9"/>
      <c r="L198" s="10"/>
      <c r="M198" s="11"/>
      <c r="N198" s="9"/>
      <c r="O198" s="9"/>
      <c r="P198" s="9"/>
      <c r="Q198" s="10"/>
      <c r="R198" s="11"/>
      <c r="S198" s="9"/>
      <c r="T198" s="9"/>
      <c r="U198" s="9"/>
      <c r="V198" s="10"/>
      <c r="W198" s="11"/>
      <c r="X198" s="9"/>
      <c r="Y198" s="9"/>
      <c r="Z198" s="9"/>
      <c r="AA198" s="10"/>
      <c r="AB198" s="11"/>
      <c r="AC198" s="9"/>
      <c r="AD198" s="9"/>
      <c r="AE198" s="9"/>
      <c r="AF198" s="10"/>
      <c r="AG198" s="11"/>
      <c r="AH198" s="9"/>
      <c r="AI198" s="9"/>
      <c r="AJ198" s="9"/>
      <c r="AK198" s="10"/>
      <c r="AL198" s="11"/>
      <c r="AM198" s="9"/>
      <c r="AN198" s="9"/>
      <c r="AO198" s="9"/>
      <c r="AP198" s="10"/>
      <c r="AQ198" s="11"/>
      <c r="AR198" s="9"/>
      <c r="AS198" s="9"/>
      <c r="AT198" s="9"/>
      <c r="AU198" s="10"/>
      <c r="AV198" s="11"/>
      <c r="AW198" s="9"/>
      <c r="AX198" s="9"/>
      <c r="AY198" s="9"/>
      <c r="AZ198" s="10"/>
      <c r="BA198" s="11"/>
      <c r="BB198" s="9"/>
      <c r="BC198" s="9"/>
      <c r="BD198" s="9"/>
      <c r="BE198" s="10"/>
      <c r="BF198" s="11"/>
      <c r="BG198" s="9"/>
      <c r="BH198" s="9"/>
      <c r="BI198" s="9"/>
      <c r="BJ198" s="10"/>
      <c r="BK198" s="17"/>
      <c r="BL198" s="16"/>
      <c r="BM198" s="57"/>
    </row>
    <row r="199" spans="1:65" s="12" customFormat="1" ht="15">
      <c r="A199" s="5"/>
      <c r="B199" s="8" t="s">
        <v>174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0.9992943230333334</v>
      </c>
      <c r="I199" s="9">
        <v>0</v>
      </c>
      <c r="J199" s="9">
        <v>0</v>
      </c>
      <c r="K199" s="9">
        <v>0</v>
      </c>
      <c r="L199" s="10">
        <v>0.6198362618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0.6168260995333332</v>
      </c>
      <c r="S199" s="9">
        <v>0</v>
      </c>
      <c r="T199" s="9">
        <v>0</v>
      </c>
      <c r="U199" s="9">
        <v>0</v>
      </c>
      <c r="V199" s="10">
        <v>0.09890326813333333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0.3785223950666667</v>
      </c>
      <c r="AC199" s="9">
        <v>0</v>
      </c>
      <c r="AD199" s="9">
        <v>0</v>
      </c>
      <c r="AE199" s="9">
        <v>0</v>
      </c>
      <c r="AF199" s="10">
        <v>0.2567016430666667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0.8707442076333336</v>
      </c>
      <c r="AM199" s="9">
        <v>0</v>
      </c>
      <c r="AN199" s="9">
        <v>0</v>
      </c>
      <c r="AO199" s="9">
        <v>0</v>
      </c>
      <c r="AP199" s="10">
        <v>0.17594723766666664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45.76921509434507</v>
      </c>
      <c r="AW199" s="9">
        <v>0.017155641333333332</v>
      </c>
      <c r="AX199" s="9">
        <v>0</v>
      </c>
      <c r="AY199" s="9">
        <v>0</v>
      </c>
      <c r="AZ199" s="10">
        <v>19.322346306866667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46.02445556143333</v>
      </c>
      <c r="BG199" s="9">
        <v>0.043675340666666666</v>
      </c>
      <c r="BH199" s="9">
        <v>0</v>
      </c>
      <c r="BI199" s="9">
        <v>0</v>
      </c>
      <c r="BJ199" s="10">
        <v>10.514443232066663</v>
      </c>
      <c r="BK199" s="17">
        <f>SUM(C199:BJ199)</f>
        <v>125.70806661264507</v>
      </c>
      <c r="BL199" s="16"/>
      <c r="BM199" s="50"/>
    </row>
    <row r="200" spans="1:65" s="12" customFormat="1" ht="15">
      <c r="A200" s="5"/>
      <c r="B200" s="8" t="s">
        <v>33</v>
      </c>
      <c r="C200" s="11">
        <v>0</v>
      </c>
      <c r="D200" s="9">
        <v>0.7569232922666664</v>
      </c>
      <c r="E200" s="9">
        <v>0</v>
      </c>
      <c r="F200" s="9">
        <v>0</v>
      </c>
      <c r="G200" s="10">
        <v>0</v>
      </c>
      <c r="H200" s="11">
        <v>274.76690677429997</v>
      </c>
      <c r="I200" s="9">
        <v>0.6723311413000002</v>
      </c>
      <c r="J200" s="9">
        <v>0.008342876466666666</v>
      </c>
      <c r="K200" s="9">
        <v>0</v>
      </c>
      <c r="L200" s="10">
        <v>105.2797854688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217.4060239026</v>
      </c>
      <c r="S200" s="9">
        <v>0.2629805970666666</v>
      </c>
      <c r="T200" s="9">
        <v>0</v>
      </c>
      <c r="U200" s="9">
        <v>0</v>
      </c>
      <c r="V200" s="10">
        <v>53.46973854443332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13.154053205999999</v>
      </c>
      <c r="AC200" s="9">
        <v>2.984975647133334</v>
      </c>
      <c r="AD200" s="9">
        <v>0</v>
      </c>
      <c r="AE200" s="9">
        <v>0</v>
      </c>
      <c r="AF200" s="10">
        <v>3.9628199543000004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7.630823053266667</v>
      </c>
      <c r="AM200" s="9">
        <v>39.524153571266666</v>
      </c>
      <c r="AN200" s="9">
        <v>0</v>
      </c>
      <c r="AO200" s="9">
        <v>0</v>
      </c>
      <c r="AP200" s="10">
        <v>1.9281951386000002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3625.6021594811705</v>
      </c>
      <c r="AW200" s="9">
        <v>40.5268237083128</v>
      </c>
      <c r="AX200" s="9">
        <v>0.007390701400000002</v>
      </c>
      <c r="AY200" s="9">
        <v>0.024151713366666668</v>
      </c>
      <c r="AZ200" s="10">
        <v>1146.4085694639666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3069.1685966046666</v>
      </c>
      <c r="BG200" s="9">
        <v>29.05189757686666</v>
      </c>
      <c r="BH200" s="9">
        <v>0</v>
      </c>
      <c r="BI200" s="9">
        <v>0</v>
      </c>
      <c r="BJ200" s="10">
        <v>578.818557988667</v>
      </c>
      <c r="BK200" s="17">
        <f>SUM(C200:BJ200)</f>
        <v>9211.416200406216</v>
      </c>
      <c r="BL200" s="16"/>
      <c r="BM200" s="50"/>
    </row>
    <row r="201" spans="1:65" s="21" customFormat="1" ht="15">
      <c r="A201" s="5"/>
      <c r="B201" s="15" t="s">
        <v>11</v>
      </c>
      <c r="C201" s="20">
        <f>SUM(C199:C200)</f>
        <v>0</v>
      </c>
      <c r="D201" s="18">
        <f aca="true" t="shared" si="10" ref="D201:BK201">SUM(D199:D200)</f>
        <v>0.7569232922666664</v>
      </c>
      <c r="E201" s="18">
        <f t="shared" si="10"/>
        <v>0</v>
      </c>
      <c r="F201" s="18">
        <f t="shared" si="10"/>
        <v>0</v>
      </c>
      <c r="G201" s="19">
        <f t="shared" si="10"/>
        <v>0</v>
      </c>
      <c r="H201" s="20">
        <f t="shared" si="10"/>
        <v>275.7662010973333</v>
      </c>
      <c r="I201" s="18">
        <f t="shared" si="10"/>
        <v>0.6723311413000002</v>
      </c>
      <c r="J201" s="18">
        <f t="shared" si="10"/>
        <v>0.008342876466666666</v>
      </c>
      <c r="K201" s="18">
        <f t="shared" si="10"/>
        <v>0</v>
      </c>
      <c r="L201" s="19">
        <f t="shared" si="10"/>
        <v>105.8996217306</v>
      </c>
      <c r="M201" s="20">
        <f t="shared" si="10"/>
        <v>0</v>
      </c>
      <c r="N201" s="18">
        <f t="shared" si="10"/>
        <v>0</v>
      </c>
      <c r="O201" s="18">
        <f t="shared" si="10"/>
        <v>0</v>
      </c>
      <c r="P201" s="18">
        <f t="shared" si="10"/>
        <v>0</v>
      </c>
      <c r="Q201" s="19">
        <f t="shared" si="10"/>
        <v>0</v>
      </c>
      <c r="R201" s="20">
        <f t="shared" si="10"/>
        <v>218.02285000213334</v>
      </c>
      <c r="S201" s="18">
        <f t="shared" si="10"/>
        <v>0.2629805970666666</v>
      </c>
      <c r="T201" s="18">
        <f t="shared" si="10"/>
        <v>0</v>
      </c>
      <c r="U201" s="18">
        <f t="shared" si="10"/>
        <v>0</v>
      </c>
      <c r="V201" s="19">
        <f t="shared" si="10"/>
        <v>53.56864181256665</v>
      </c>
      <c r="W201" s="20">
        <f t="shared" si="10"/>
        <v>0</v>
      </c>
      <c r="X201" s="18">
        <f t="shared" si="10"/>
        <v>0</v>
      </c>
      <c r="Y201" s="18">
        <f t="shared" si="10"/>
        <v>0</v>
      </c>
      <c r="Z201" s="18">
        <f t="shared" si="10"/>
        <v>0</v>
      </c>
      <c r="AA201" s="19">
        <f t="shared" si="10"/>
        <v>0</v>
      </c>
      <c r="AB201" s="20">
        <f t="shared" si="10"/>
        <v>13.532575601066664</v>
      </c>
      <c r="AC201" s="18">
        <f t="shared" si="10"/>
        <v>2.984975647133334</v>
      </c>
      <c r="AD201" s="18">
        <f t="shared" si="10"/>
        <v>0</v>
      </c>
      <c r="AE201" s="18">
        <f t="shared" si="10"/>
        <v>0</v>
      </c>
      <c r="AF201" s="19">
        <f t="shared" si="10"/>
        <v>4.2195215973666675</v>
      </c>
      <c r="AG201" s="20">
        <f t="shared" si="10"/>
        <v>0</v>
      </c>
      <c r="AH201" s="18">
        <f t="shared" si="10"/>
        <v>0</v>
      </c>
      <c r="AI201" s="18">
        <f t="shared" si="10"/>
        <v>0</v>
      </c>
      <c r="AJ201" s="18">
        <f t="shared" si="10"/>
        <v>0</v>
      </c>
      <c r="AK201" s="19">
        <f t="shared" si="10"/>
        <v>0</v>
      </c>
      <c r="AL201" s="20">
        <f t="shared" si="10"/>
        <v>8.5015672609</v>
      </c>
      <c r="AM201" s="18">
        <f t="shared" si="10"/>
        <v>39.524153571266666</v>
      </c>
      <c r="AN201" s="18">
        <f t="shared" si="10"/>
        <v>0</v>
      </c>
      <c r="AO201" s="18">
        <f t="shared" si="10"/>
        <v>0</v>
      </c>
      <c r="AP201" s="19">
        <f t="shared" si="10"/>
        <v>2.104142376266667</v>
      </c>
      <c r="AQ201" s="20">
        <f t="shared" si="10"/>
        <v>0</v>
      </c>
      <c r="AR201" s="18">
        <f t="shared" si="10"/>
        <v>0</v>
      </c>
      <c r="AS201" s="18">
        <f t="shared" si="10"/>
        <v>0</v>
      </c>
      <c r="AT201" s="18">
        <f t="shared" si="10"/>
        <v>0</v>
      </c>
      <c r="AU201" s="19">
        <f t="shared" si="10"/>
        <v>0</v>
      </c>
      <c r="AV201" s="20">
        <f t="shared" si="10"/>
        <v>3671.3713745755153</v>
      </c>
      <c r="AW201" s="18">
        <f t="shared" si="10"/>
        <v>40.54397934964613</v>
      </c>
      <c r="AX201" s="18">
        <f t="shared" si="10"/>
        <v>0.007390701400000002</v>
      </c>
      <c r="AY201" s="18">
        <f t="shared" si="10"/>
        <v>0.024151713366666668</v>
      </c>
      <c r="AZ201" s="19">
        <f t="shared" si="10"/>
        <v>1165.7309157708332</v>
      </c>
      <c r="BA201" s="20">
        <f t="shared" si="10"/>
        <v>0</v>
      </c>
      <c r="BB201" s="18">
        <f t="shared" si="10"/>
        <v>0</v>
      </c>
      <c r="BC201" s="18">
        <f t="shared" si="10"/>
        <v>0</v>
      </c>
      <c r="BD201" s="18">
        <f t="shared" si="10"/>
        <v>0</v>
      </c>
      <c r="BE201" s="19">
        <f t="shared" si="10"/>
        <v>0</v>
      </c>
      <c r="BF201" s="20">
        <f t="shared" si="10"/>
        <v>3115.1930521660997</v>
      </c>
      <c r="BG201" s="18">
        <f t="shared" si="10"/>
        <v>29.095572917533328</v>
      </c>
      <c r="BH201" s="18">
        <f t="shared" si="10"/>
        <v>0</v>
      </c>
      <c r="BI201" s="18">
        <f t="shared" si="10"/>
        <v>0</v>
      </c>
      <c r="BJ201" s="19">
        <f t="shared" si="10"/>
        <v>589.3330012207336</v>
      </c>
      <c r="BK201" s="32">
        <f t="shared" si="10"/>
        <v>9337.124267018862</v>
      </c>
      <c r="BL201" s="16"/>
      <c r="BM201" s="50"/>
    </row>
    <row r="202" spans="3:65" ht="1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6"/>
      <c r="BM202" s="50"/>
    </row>
    <row r="203" spans="1:65" s="12" customFormat="1" ht="15">
      <c r="A203" s="5" t="s">
        <v>12</v>
      </c>
      <c r="B203" s="27" t="s">
        <v>24</v>
      </c>
      <c r="C203" s="11"/>
      <c r="D203" s="9"/>
      <c r="E203" s="9"/>
      <c r="F203" s="9"/>
      <c r="G203" s="10"/>
      <c r="H203" s="11"/>
      <c r="I203" s="9"/>
      <c r="J203" s="9"/>
      <c r="K203" s="9"/>
      <c r="L203" s="10"/>
      <c r="M203" s="11"/>
      <c r="N203" s="9"/>
      <c r="O203" s="9"/>
      <c r="P203" s="9"/>
      <c r="Q203" s="10"/>
      <c r="R203" s="11"/>
      <c r="S203" s="9"/>
      <c r="T203" s="9"/>
      <c r="U203" s="9"/>
      <c r="V203" s="10"/>
      <c r="W203" s="11"/>
      <c r="X203" s="9"/>
      <c r="Y203" s="9"/>
      <c r="Z203" s="9"/>
      <c r="AA203" s="10"/>
      <c r="AB203" s="11"/>
      <c r="AC203" s="9"/>
      <c r="AD203" s="9"/>
      <c r="AE203" s="9"/>
      <c r="AF203" s="10"/>
      <c r="AG203" s="11"/>
      <c r="AH203" s="9"/>
      <c r="AI203" s="9"/>
      <c r="AJ203" s="9"/>
      <c r="AK203" s="10"/>
      <c r="AL203" s="11"/>
      <c r="AM203" s="9"/>
      <c r="AN203" s="9"/>
      <c r="AO203" s="9"/>
      <c r="AP203" s="10"/>
      <c r="AQ203" s="11"/>
      <c r="AR203" s="9"/>
      <c r="AS203" s="9"/>
      <c r="AT203" s="9"/>
      <c r="AU203" s="10"/>
      <c r="AV203" s="11"/>
      <c r="AW203" s="9"/>
      <c r="AX203" s="9"/>
      <c r="AY203" s="9"/>
      <c r="AZ203" s="10"/>
      <c r="BA203" s="11"/>
      <c r="BB203" s="9"/>
      <c r="BC203" s="9"/>
      <c r="BD203" s="9"/>
      <c r="BE203" s="10"/>
      <c r="BF203" s="11"/>
      <c r="BG203" s="9"/>
      <c r="BH203" s="9"/>
      <c r="BI203" s="9"/>
      <c r="BJ203" s="10"/>
      <c r="BK203" s="17"/>
      <c r="BL203" s="16"/>
      <c r="BM203" s="50"/>
    </row>
    <row r="204" spans="1:65" s="12" customFormat="1" ht="15">
      <c r="A204" s="5"/>
      <c r="B204" s="8" t="s">
        <v>136</v>
      </c>
      <c r="C204" s="11">
        <v>0</v>
      </c>
      <c r="D204" s="9">
        <v>0.6342732757666667</v>
      </c>
      <c r="E204" s="9">
        <v>0</v>
      </c>
      <c r="F204" s="9">
        <v>0</v>
      </c>
      <c r="G204" s="10">
        <v>0</v>
      </c>
      <c r="H204" s="11">
        <v>514.4776119715667</v>
      </c>
      <c r="I204" s="9">
        <v>3117.4572426367668</v>
      </c>
      <c r="J204" s="9">
        <v>0</v>
      </c>
      <c r="K204" s="9">
        <v>0</v>
      </c>
      <c r="L204" s="10">
        <v>238.66914574389997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52.12200957756667</v>
      </c>
      <c r="S204" s="9">
        <v>130.31418364293333</v>
      </c>
      <c r="T204" s="9">
        <v>0</v>
      </c>
      <c r="U204" s="9">
        <v>0</v>
      </c>
      <c r="V204" s="10">
        <v>41.001831122666665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1.1074124823333333</v>
      </c>
      <c r="AC204" s="9">
        <v>0.8619521930333335</v>
      </c>
      <c r="AD204" s="9">
        <v>0</v>
      </c>
      <c r="AE204" s="9">
        <v>0</v>
      </c>
      <c r="AF204" s="10">
        <v>0.0030273183333333334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5.644313333333334E-05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1342.4486391266335</v>
      </c>
      <c r="AW204" s="9">
        <v>818.4624975247463</v>
      </c>
      <c r="AX204" s="9">
        <v>0.5246426264333333</v>
      </c>
      <c r="AY204" s="9">
        <v>0</v>
      </c>
      <c r="AZ204" s="10">
        <v>414.3388799017667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334.7014458537666</v>
      </c>
      <c r="BG204" s="9">
        <v>416.1712782148333</v>
      </c>
      <c r="BH204" s="9">
        <v>0</v>
      </c>
      <c r="BI204" s="9">
        <v>0</v>
      </c>
      <c r="BJ204" s="10">
        <v>29.11814979156666</v>
      </c>
      <c r="BK204" s="17">
        <f>SUM(C204:BJ204)</f>
        <v>7452.414279447746</v>
      </c>
      <c r="BL204" s="16"/>
      <c r="BM204" s="50"/>
    </row>
    <row r="205" spans="1:65" s="12" customFormat="1" ht="15">
      <c r="A205" s="5"/>
      <c r="B205" s="8" t="s">
        <v>137</v>
      </c>
      <c r="C205" s="11">
        <v>0</v>
      </c>
      <c r="D205" s="9">
        <v>15.511585659399998</v>
      </c>
      <c r="E205" s="9">
        <v>0</v>
      </c>
      <c r="F205" s="9">
        <v>0</v>
      </c>
      <c r="G205" s="10">
        <v>0</v>
      </c>
      <c r="H205" s="11">
        <v>75.93206089856666</v>
      </c>
      <c r="I205" s="9">
        <v>36.61679804326666</v>
      </c>
      <c r="J205" s="9">
        <v>0.02520514843333333</v>
      </c>
      <c r="K205" s="9">
        <v>0</v>
      </c>
      <c r="L205" s="10">
        <v>139.41959549533334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39.121718416933334</v>
      </c>
      <c r="S205" s="9">
        <v>2.839809496333334</v>
      </c>
      <c r="T205" s="9">
        <v>0</v>
      </c>
      <c r="U205" s="9">
        <v>0</v>
      </c>
      <c r="V205" s="10">
        <v>52.57379746926667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2.0012627781666663</v>
      </c>
      <c r="AC205" s="9">
        <v>0.8065377944333334</v>
      </c>
      <c r="AD205" s="9">
        <v>0</v>
      </c>
      <c r="AE205" s="9">
        <v>0</v>
      </c>
      <c r="AF205" s="10">
        <v>3.6458579980333337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1.2315480252999997</v>
      </c>
      <c r="AM205" s="9">
        <v>0</v>
      </c>
      <c r="AN205" s="9">
        <v>0</v>
      </c>
      <c r="AO205" s="9">
        <v>0</v>
      </c>
      <c r="AP205" s="10">
        <v>0.4351937821666666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668.9779125523332</v>
      </c>
      <c r="AW205" s="9">
        <v>149.8407356431168</v>
      </c>
      <c r="AX205" s="9">
        <v>0.0814623828</v>
      </c>
      <c r="AY205" s="9">
        <v>0</v>
      </c>
      <c r="AZ205" s="10">
        <v>1108.9638122243982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389.13122122033315</v>
      </c>
      <c r="BG205" s="9">
        <v>21.73453419583333</v>
      </c>
      <c r="BH205" s="9">
        <v>0.035891305699999994</v>
      </c>
      <c r="BI205" s="9">
        <v>0</v>
      </c>
      <c r="BJ205" s="10">
        <v>330.7601035621334</v>
      </c>
      <c r="BK205" s="17">
        <f aca="true" t="shared" si="11" ref="BK205:BK232">SUM(C205:BJ205)</f>
        <v>3039.686644092281</v>
      </c>
      <c r="BL205" s="16"/>
      <c r="BM205" s="50"/>
    </row>
    <row r="206" spans="1:65" s="12" customFormat="1" ht="15">
      <c r="A206" s="5"/>
      <c r="B206" s="8" t="s">
        <v>138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1.9796911409999998</v>
      </c>
      <c r="I206" s="9">
        <v>0.0014681466666666666</v>
      </c>
      <c r="J206" s="9">
        <v>0</v>
      </c>
      <c r="K206" s="9">
        <v>0</v>
      </c>
      <c r="L206" s="10">
        <v>1.6514161066333333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3.250363063366666</v>
      </c>
      <c r="S206" s="9">
        <v>0</v>
      </c>
      <c r="T206" s="9">
        <v>0</v>
      </c>
      <c r="U206" s="9">
        <v>0</v>
      </c>
      <c r="V206" s="10">
        <v>2.9817917077333336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1.2883121580333334</v>
      </c>
      <c r="AC206" s="9">
        <v>0</v>
      </c>
      <c r="AD206" s="9">
        <v>0.015452954000000003</v>
      </c>
      <c r="AE206" s="9">
        <v>0</v>
      </c>
      <c r="AF206" s="10">
        <v>0.5118653901333334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0.1962278137</v>
      </c>
      <c r="AM206" s="9">
        <v>0</v>
      </c>
      <c r="AN206" s="9">
        <v>0</v>
      </c>
      <c r="AO206" s="9">
        <v>0</v>
      </c>
      <c r="AP206" s="10">
        <v>0.002107221000000001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205.0286503344668</v>
      </c>
      <c r="AW206" s="9">
        <v>30.987970081844985</v>
      </c>
      <c r="AX206" s="9">
        <v>0</v>
      </c>
      <c r="AY206" s="9">
        <v>0</v>
      </c>
      <c r="AZ206" s="10">
        <v>102.55322828313334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141.893733605</v>
      </c>
      <c r="BG206" s="9">
        <v>13.460164832466669</v>
      </c>
      <c r="BH206" s="9">
        <v>1.404814</v>
      </c>
      <c r="BI206" s="9">
        <v>0</v>
      </c>
      <c r="BJ206" s="10">
        <v>69.63169225026667</v>
      </c>
      <c r="BK206" s="17">
        <f t="shared" si="11"/>
        <v>576.8389490894451</v>
      </c>
      <c r="BL206" s="16"/>
      <c r="BM206" s="50"/>
    </row>
    <row r="207" spans="1:65" s="12" customFormat="1" ht="15">
      <c r="A207" s="5"/>
      <c r="B207" s="8" t="s">
        <v>139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1.1178103607666667</v>
      </c>
      <c r="I207" s="9">
        <v>4.900869166666666</v>
      </c>
      <c r="J207" s="9">
        <v>0</v>
      </c>
      <c r="K207" s="9">
        <v>0</v>
      </c>
      <c r="L207" s="10">
        <v>1.0331672863999997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0.0879907329</v>
      </c>
      <c r="S207" s="9">
        <v>0</v>
      </c>
      <c r="T207" s="9">
        <v>0</v>
      </c>
      <c r="U207" s="9">
        <v>0</v>
      </c>
      <c r="V207" s="10">
        <v>0.04674819716666667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0.057883171366666666</v>
      </c>
      <c r="AC207" s="9">
        <v>0</v>
      </c>
      <c r="AD207" s="9">
        <v>0</v>
      </c>
      <c r="AE207" s="9">
        <v>0</v>
      </c>
      <c r="AF207" s="10">
        <v>0.007931320933333336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0.003307161666666667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246.48741466083334</v>
      </c>
      <c r="AW207" s="9">
        <v>180.70168723719976</v>
      </c>
      <c r="AX207" s="9">
        <v>2.5002142199999997</v>
      </c>
      <c r="AY207" s="9">
        <v>0</v>
      </c>
      <c r="AZ207" s="10">
        <v>87.78594351446667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5.269606270466666</v>
      </c>
      <c r="BG207" s="9">
        <v>11.1120632</v>
      </c>
      <c r="BH207" s="9">
        <v>0</v>
      </c>
      <c r="BI207" s="9">
        <v>41.95840335683333</v>
      </c>
      <c r="BJ207" s="10">
        <v>0.37578753896666667</v>
      </c>
      <c r="BK207" s="17">
        <f t="shared" si="11"/>
        <v>583.4468273966329</v>
      </c>
      <c r="BL207" s="16"/>
      <c r="BM207" s="57"/>
    </row>
    <row r="208" spans="1:65" s="12" customFormat="1" ht="15">
      <c r="A208" s="5"/>
      <c r="B208" s="8" t="s">
        <v>140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9.424592142066667</v>
      </c>
      <c r="I208" s="9">
        <v>11.525337372500001</v>
      </c>
      <c r="J208" s="9">
        <v>0</v>
      </c>
      <c r="K208" s="9">
        <v>0</v>
      </c>
      <c r="L208" s="10">
        <v>6.2096132177333345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3.8509279128666667</v>
      </c>
      <c r="S208" s="9">
        <v>0.9097167799999999</v>
      </c>
      <c r="T208" s="9">
        <v>0</v>
      </c>
      <c r="U208" s="9">
        <v>0</v>
      </c>
      <c r="V208" s="10">
        <v>4.254646706266667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14.229248257699997</v>
      </c>
      <c r="AC208" s="9">
        <v>0.27176892</v>
      </c>
      <c r="AD208" s="9">
        <v>0</v>
      </c>
      <c r="AE208" s="9">
        <v>0</v>
      </c>
      <c r="AF208" s="10">
        <v>17.572693391699996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0.3299875322333333</v>
      </c>
      <c r="AM208" s="9">
        <v>0</v>
      </c>
      <c r="AN208" s="9">
        <v>0</v>
      </c>
      <c r="AO208" s="9">
        <v>0</v>
      </c>
      <c r="AP208" s="10">
        <v>0.02363208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486.43554268056624</v>
      </c>
      <c r="AW208" s="9">
        <v>127.96239323349302</v>
      </c>
      <c r="AX208" s="9">
        <v>7.089586188700002</v>
      </c>
      <c r="AY208" s="9">
        <v>0</v>
      </c>
      <c r="AZ208" s="10">
        <v>233.09091801336672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225.0184654272666</v>
      </c>
      <c r="BG208" s="9">
        <v>31.053193552966665</v>
      </c>
      <c r="BH208" s="9">
        <v>0</v>
      </c>
      <c r="BI208" s="9">
        <v>0</v>
      </c>
      <c r="BJ208" s="10">
        <v>79.69327688393332</v>
      </c>
      <c r="BK208" s="17">
        <f>SUM(C208:BJ208)</f>
        <v>1258.945540293359</v>
      </c>
      <c r="BL208" s="16"/>
      <c r="BM208" s="57"/>
    </row>
    <row r="209" spans="1:65" s="12" customFormat="1" ht="15">
      <c r="A209" s="5"/>
      <c r="B209" s="8" t="s">
        <v>164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4.912508270766667</v>
      </c>
      <c r="I209" s="9">
        <v>0</v>
      </c>
      <c r="J209" s="9">
        <v>0</v>
      </c>
      <c r="K209" s="9">
        <v>0</v>
      </c>
      <c r="L209" s="10">
        <v>0.9771467730999999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1.9714173041333334</v>
      </c>
      <c r="S209" s="9">
        <v>0.7688502</v>
      </c>
      <c r="T209" s="9">
        <v>0</v>
      </c>
      <c r="U209" s="9">
        <v>0</v>
      </c>
      <c r="V209" s="10">
        <v>3.0814629149000003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1.3269915493666669</v>
      </c>
      <c r="AC209" s="9">
        <v>0</v>
      </c>
      <c r="AD209" s="9">
        <v>0</v>
      </c>
      <c r="AE209" s="9">
        <v>0</v>
      </c>
      <c r="AF209" s="10">
        <v>9.542180643566665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0.6723853505333334</v>
      </c>
      <c r="AM209" s="9">
        <v>0</v>
      </c>
      <c r="AN209" s="9">
        <v>0</v>
      </c>
      <c r="AO209" s="9">
        <v>0</v>
      </c>
      <c r="AP209" s="10">
        <v>0.004960339733333332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211.43506671203338</v>
      </c>
      <c r="AW209" s="9">
        <v>29.81120287540216</v>
      </c>
      <c r="AX209" s="9">
        <v>0</v>
      </c>
      <c r="AY209" s="9">
        <v>0</v>
      </c>
      <c r="AZ209" s="10">
        <v>91.92302555123337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100.10802191873336</v>
      </c>
      <c r="BG209" s="9">
        <v>14.147906687433334</v>
      </c>
      <c r="BH209" s="9">
        <v>1.241724</v>
      </c>
      <c r="BI209" s="9">
        <v>0</v>
      </c>
      <c r="BJ209" s="10">
        <v>33.2462870926</v>
      </c>
      <c r="BK209" s="17">
        <f t="shared" si="11"/>
        <v>505.1711381835356</v>
      </c>
      <c r="BL209" s="16"/>
      <c r="BM209" s="57"/>
    </row>
    <row r="210" spans="1:65" s="12" customFormat="1" ht="15">
      <c r="A210" s="5"/>
      <c r="B210" s="8" t="s">
        <v>208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0.7408403536333334</v>
      </c>
      <c r="I210" s="9">
        <v>0.3828174</v>
      </c>
      <c r="J210" s="9">
        <v>0</v>
      </c>
      <c r="K210" s="9">
        <v>0</v>
      </c>
      <c r="L210" s="10">
        <v>3.4995230888000006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0.36686034920000016</v>
      </c>
      <c r="S210" s="9">
        <v>0.36094550039999995</v>
      </c>
      <c r="T210" s="9">
        <v>0</v>
      </c>
      <c r="U210" s="9">
        <v>0</v>
      </c>
      <c r="V210" s="10">
        <v>0.22099933286666668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0.01242305</v>
      </c>
      <c r="AC210" s="9">
        <v>0</v>
      </c>
      <c r="AD210" s="9">
        <v>0</v>
      </c>
      <c r="AE210" s="9">
        <v>0</v>
      </c>
      <c r="AF210" s="10">
        <v>0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0.006211525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55.070805277666665</v>
      </c>
      <c r="AW210" s="9">
        <v>1.3987220707552688</v>
      </c>
      <c r="AX210" s="9">
        <v>0</v>
      </c>
      <c r="AY210" s="9">
        <v>0</v>
      </c>
      <c r="AZ210" s="10">
        <v>13.3107348419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28.5065412674</v>
      </c>
      <c r="BG210" s="9">
        <v>0.4249854096000001</v>
      </c>
      <c r="BH210" s="9">
        <v>3.1057625</v>
      </c>
      <c r="BI210" s="9">
        <v>0</v>
      </c>
      <c r="BJ210" s="10">
        <v>7.095059584533332</v>
      </c>
      <c r="BK210" s="17">
        <f t="shared" si="11"/>
        <v>114.50323155175526</v>
      </c>
      <c r="BL210" s="16"/>
      <c r="BM210" s="57"/>
    </row>
    <row r="211" spans="1:65" s="12" customFormat="1" ht="15">
      <c r="A211" s="5"/>
      <c r="B211" s="8" t="s">
        <v>141</v>
      </c>
      <c r="C211" s="11">
        <v>0</v>
      </c>
      <c r="D211" s="9">
        <v>15.602446666666665</v>
      </c>
      <c r="E211" s="9">
        <v>0</v>
      </c>
      <c r="F211" s="9">
        <v>0</v>
      </c>
      <c r="G211" s="10">
        <v>0</v>
      </c>
      <c r="H211" s="11">
        <v>52.808255172333325</v>
      </c>
      <c r="I211" s="9">
        <v>3.2765137999999996</v>
      </c>
      <c r="J211" s="9">
        <v>0</v>
      </c>
      <c r="K211" s="9">
        <v>0</v>
      </c>
      <c r="L211" s="10">
        <v>2.684877539899999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0.9739377002333335</v>
      </c>
      <c r="S211" s="9">
        <v>1.6382568999999998</v>
      </c>
      <c r="T211" s="9">
        <v>0.7801223333333333</v>
      </c>
      <c r="U211" s="9">
        <v>0</v>
      </c>
      <c r="V211" s="10">
        <v>2.5074935720333333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4.951670745133333</v>
      </c>
      <c r="AC211" s="9">
        <v>4.967761770333333</v>
      </c>
      <c r="AD211" s="9">
        <v>0</v>
      </c>
      <c r="AE211" s="9">
        <v>0</v>
      </c>
      <c r="AF211" s="10">
        <v>1.8036621710333332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1.3634344082333334</v>
      </c>
      <c r="AM211" s="9">
        <v>0.06679274</v>
      </c>
      <c r="AN211" s="9">
        <v>0</v>
      </c>
      <c r="AO211" s="9">
        <v>0</v>
      </c>
      <c r="AP211" s="10">
        <v>0.19954614483333336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82.34422448000001</v>
      </c>
      <c r="AW211" s="9">
        <v>16.441723880725316</v>
      </c>
      <c r="AX211" s="9">
        <v>0.051344545</v>
      </c>
      <c r="AY211" s="9">
        <v>0</v>
      </c>
      <c r="AZ211" s="10">
        <v>97.08317320433335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39.230452919133356</v>
      </c>
      <c r="BG211" s="9">
        <v>16.83246835006667</v>
      </c>
      <c r="BH211" s="9">
        <v>0</v>
      </c>
      <c r="BI211" s="9">
        <v>0</v>
      </c>
      <c r="BJ211" s="10">
        <v>49.88333219926667</v>
      </c>
      <c r="BK211" s="17">
        <f t="shared" si="11"/>
        <v>395.491491242592</v>
      </c>
      <c r="BL211" s="16"/>
      <c r="BM211" s="57"/>
    </row>
    <row r="212" spans="1:65" s="12" customFormat="1" ht="15">
      <c r="A212" s="5"/>
      <c r="B212" s="8" t="s">
        <v>142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0.4710536168666667</v>
      </c>
      <c r="I212" s="9">
        <v>0.5975516666666667</v>
      </c>
      <c r="J212" s="9">
        <v>0</v>
      </c>
      <c r="K212" s="9">
        <v>0</v>
      </c>
      <c r="L212" s="10">
        <v>0.6136401216666667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0.7636065037999997</v>
      </c>
      <c r="S212" s="9">
        <v>0</v>
      </c>
      <c r="T212" s="9">
        <v>0</v>
      </c>
      <c r="U212" s="9">
        <v>0</v>
      </c>
      <c r="V212" s="10">
        <v>0.7071209669333335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0.8640300709333333</v>
      </c>
      <c r="AC212" s="9">
        <v>0.2997418</v>
      </c>
      <c r="AD212" s="9">
        <v>0</v>
      </c>
      <c r="AE212" s="9">
        <v>0</v>
      </c>
      <c r="AF212" s="10">
        <v>0.39283964363333335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0.15056684476666668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47.50205541160002</v>
      </c>
      <c r="AW212" s="9">
        <v>6.111879286273936</v>
      </c>
      <c r="AX212" s="9">
        <v>0</v>
      </c>
      <c r="AY212" s="9">
        <v>0</v>
      </c>
      <c r="AZ212" s="10">
        <v>42.65384098476668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21.42346775943333</v>
      </c>
      <c r="BG212" s="9">
        <v>4.7876937994</v>
      </c>
      <c r="BH212" s="9">
        <v>0</v>
      </c>
      <c r="BI212" s="9">
        <v>0</v>
      </c>
      <c r="BJ212" s="10">
        <v>13.647112937666664</v>
      </c>
      <c r="BK212" s="17">
        <f t="shared" si="11"/>
        <v>140.9862014144073</v>
      </c>
      <c r="BL212" s="16"/>
      <c r="BM212" s="50"/>
    </row>
    <row r="213" spans="1:65" s="12" customFormat="1" ht="15">
      <c r="A213" s="5"/>
      <c r="B213" s="8" t="s">
        <v>143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0.7161999464333333</v>
      </c>
      <c r="I213" s="9">
        <v>0.13905443333333334</v>
      </c>
      <c r="J213" s="9">
        <v>0</v>
      </c>
      <c r="K213" s="9">
        <v>0</v>
      </c>
      <c r="L213" s="10">
        <v>1.1060827681333334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0.6337048388666666</v>
      </c>
      <c r="S213" s="9">
        <v>1.5798771936666667</v>
      </c>
      <c r="T213" s="9">
        <v>0</v>
      </c>
      <c r="U213" s="9">
        <v>0</v>
      </c>
      <c r="V213" s="10">
        <v>1.1371029917666666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1.3787251162333334</v>
      </c>
      <c r="AC213" s="9">
        <v>0</v>
      </c>
      <c r="AD213" s="9">
        <v>0</v>
      </c>
      <c r="AE213" s="9">
        <v>0</v>
      </c>
      <c r="AF213" s="10">
        <v>1.0668288473000003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0.0836146731</v>
      </c>
      <c r="AM213" s="9">
        <v>0</v>
      </c>
      <c r="AN213" s="9">
        <v>0</v>
      </c>
      <c r="AO213" s="9">
        <v>0</v>
      </c>
      <c r="AP213" s="10">
        <v>0.02743392586666667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104.7058843055333</v>
      </c>
      <c r="AW213" s="9">
        <v>16.51113473829589</v>
      </c>
      <c r="AX213" s="9">
        <v>0</v>
      </c>
      <c r="AY213" s="9">
        <v>0</v>
      </c>
      <c r="AZ213" s="10">
        <v>57.0442214425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26.094205445433325</v>
      </c>
      <c r="BG213" s="9">
        <v>6.024535525033334</v>
      </c>
      <c r="BH213" s="9">
        <v>0</v>
      </c>
      <c r="BI213" s="9">
        <v>0</v>
      </c>
      <c r="BJ213" s="10">
        <v>19.92323046966667</v>
      </c>
      <c r="BK213" s="17">
        <f t="shared" si="11"/>
        <v>238.1718366611625</v>
      </c>
      <c r="BL213" s="16"/>
      <c r="BM213" s="50"/>
    </row>
    <row r="214" spans="1:65" s="12" customFormat="1" ht="15">
      <c r="A214" s="5"/>
      <c r="B214" s="8" t="s">
        <v>181</v>
      </c>
      <c r="C214" s="11">
        <v>0</v>
      </c>
      <c r="D214" s="9">
        <v>50.28445382216667</v>
      </c>
      <c r="E214" s="9">
        <v>0</v>
      </c>
      <c r="F214" s="9">
        <v>0</v>
      </c>
      <c r="G214" s="10">
        <v>0</v>
      </c>
      <c r="H214" s="11">
        <v>129.74586336049995</v>
      </c>
      <c r="I214" s="9">
        <v>466.7688801332335</v>
      </c>
      <c r="J214" s="9">
        <v>0.30128460220000003</v>
      </c>
      <c r="K214" s="9">
        <v>0</v>
      </c>
      <c r="L214" s="10">
        <v>57.97265509436666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44.07605674136668</v>
      </c>
      <c r="S214" s="9">
        <v>37.002551659266665</v>
      </c>
      <c r="T214" s="9">
        <v>20.025840576200007</v>
      </c>
      <c r="U214" s="9">
        <v>0</v>
      </c>
      <c r="V214" s="10">
        <v>23.22571671663334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5.822547770533333</v>
      </c>
      <c r="AC214" s="9">
        <v>0.3947645643666668</v>
      </c>
      <c r="AD214" s="9">
        <v>0</v>
      </c>
      <c r="AE214" s="9">
        <v>0</v>
      </c>
      <c r="AF214" s="10">
        <v>4.6999847726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9.231262015033332</v>
      </c>
      <c r="AM214" s="9">
        <v>17.01422127743334</v>
      </c>
      <c r="AN214" s="9">
        <v>0</v>
      </c>
      <c r="AO214" s="9">
        <v>0</v>
      </c>
      <c r="AP214" s="10">
        <v>2.3412187181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1291.5570016643073</v>
      </c>
      <c r="AW214" s="9">
        <v>233.1033691253333</v>
      </c>
      <c r="AX214" s="9">
        <v>0.2232899585333333</v>
      </c>
      <c r="AY214" s="9">
        <v>0</v>
      </c>
      <c r="AZ214" s="10">
        <v>778.2670905203331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1029.0485953478653</v>
      </c>
      <c r="BG214" s="9">
        <v>151.97132091143334</v>
      </c>
      <c r="BH214" s="9">
        <v>0.7228899972333336</v>
      </c>
      <c r="BI214" s="9">
        <v>0</v>
      </c>
      <c r="BJ214" s="10">
        <v>308.0919980842666</v>
      </c>
      <c r="BK214" s="17">
        <f t="shared" si="11"/>
        <v>4661.892857433306</v>
      </c>
      <c r="BL214" s="16"/>
      <c r="BM214" s="50"/>
    </row>
    <row r="215" spans="1:65" s="12" customFormat="1" ht="15">
      <c r="A215" s="5"/>
      <c r="B215" s="8" t="s">
        <v>144</v>
      </c>
      <c r="C215" s="11">
        <v>0</v>
      </c>
      <c r="D215" s="9">
        <v>16.721115519366663</v>
      </c>
      <c r="E215" s="9">
        <v>0</v>
      </c>
      <c r="F215" s="9">
        <v>0</v>
      </c>
      <c r="G215" s="10">
        <v>0</v>
      </c>
      <c r="H215" s="11">
        <v>10.535622406433331</v>
      </c>
      <c r="I215" s="9">
        <v>140.21553548449998</v>
      </c>
      <c r="J215" s="9">
        <v>0</v>
      </c>
      <c r="K215" s="9">
        <v>0</v>
      </c>
      <c r="L215" s="10">
        <v>13.90827003936667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5.260462902266666</v>
      </c>
      <c r="S215" s="9">
        <v>1.2569504562666665</v>
      </c>
      <c r="T215" s="9">
        <v>0</v>
      </c>
      <c r="U215" s="9">
        <v>0</v>
      </c>
      <c r="V215" s="10">
        <v>2.8018164063000004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1.2390336505</v>
      </c>
      <c r="AC215" s="9">
        <v>0.16204189700000002</v>
      </c>
      <c r="AD215" s="9">
        <v>0</v>
      </c>
      <c r="AE215" s="9">
        <v>0</v>
      </c>
      <c r="AF215" s="10">
        <v>2.562844937366666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0.9918244194333333</v>
      </c>
      <c r="AM215" s="9">
        <v>0</v>
      </c>
      <c r="AN215" s="9">
        <v>0</v>
      </c>
      <c r="AO215" s="9">
        <v>0</v>
      </c>
      <c r="AP215" s="10">
        <v>0.3088643033666667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376.2642700239991</v>
      </c>
      <c r="AW215" s="9">
        <v>32.85299457541865</v>
      </c>
      <c r="AX215" s="9">
        <v>0</v>
      </c>
      <c r="AY215" s="9">
        <v>0</v>
      </c>
      <c r="AZ215" s="10">
        <v>324.6342268531665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272.85279216456706</v>
      </c>
      <c r="BG215" s="9">
        <v>15.682329234199996</v>
      </c>
      <c r="BH215" s="9">
        <v>0.05726527490000001</v>
      </c>
      <c r="BI215" s="9">
        <v>0</v>
      </c>
      <c r="BJ215" s="10">
        <v>71.53535771293333</v>
      </c>
      <c r="BK215" s="17">
        <f t="shared" si="11"/>
        <v>1289.8436182613514</v>
      </c>
      <c r="BL215" s="16"/>
      <c r="BM215" s="50"/>
    </row>
    <row r="216" spans="1:65" s="12" customFormat="1" ht="15">
      <c r="A216" s="5"/>
      <c r="B216" s="8" t="s">
        <v>145</v>
      </c>
      <c r="C216" s="11">
        <v>0</v>
      </c>
      <c r="D216" s="9">
        <v>4.874989817566667</v>
      </c>
      <c r="E216" s="9">
        <v>0</v>
      </c>
      <c r="F216" s="9">
        <v>0</v>
      </c>
      <c r="G216" s="10">
        <v>0</v>
      </c>
      <c r="H216" s="11">
        <v>717.3623275246999</v>
      </c>
      <c r="I216" s="9">
        <v>150.83071120033333</v>
      </c>
      <c r="J216" s="9">
        <v>0.24219850966666667</v>
      </c>
      <c r="K216" s="9">
        <v>281.56744704053335</v>
      </c>
      <c r="L216" s="10">
        <v>192.61418625950006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82.29587805666667</v>
      </c>
      <c r="S216" s="9">
        <v>98.45547089959999</v>
      </c>
      <c r="T216" s="9">
        <v>0</v>
      </c>
      <c r="U216" s="9">
        <v>0</v>
      </c>
      <c r="V216" s="10">
        <v>112.31496912706666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16.059839532533335</v>
      </c>
      <c r="AC216" s="9">
        <v>77.84071731853334</v>
      </c>
      <c r="AD216" s="9">
        <v>0</v>
      </c>
      <c r="AE216" s="9">
        <v>0</v>
      </c>
      <c r="AF216" s="10">
        <v>8.806256366633333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5.779503828200001</v>
      </c>
      <c r="AM216" s="9">
        <v>132.91422314303333</v>
      </c>
      <c r="AN216" s="9">
        <v>0</v>
      </c>
      <c r="AO216" s="9">
        <v>0</v>
      </c>
      <c r="AP216" s="10">
        <v>1.6629542322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2322.9479175231027</v>
      </c>
      <c r="AW216" s="9">
        <v>292.729228734283</v>
      </c>
      <c r="AX216" s="9">
        <v>0.16517928176666669</v>
      </c>
      <c r="AY216" s="9">
        <v>0</v>
      </c>
      <c r="AZ216" s="10">
        <v>2657.70924110547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1699.0508084200983</v>
      </c>
      <c r="BG216" s="9">
        <v>83.97992657540001</v>
      </c>
      <c r="BH216" s="9">
        <v>3.1617724539666665</v>
      </c>
      <c r="BI216" s="9">
        <v>0</v>
      </c>
      <c r="BJ216" s="10">
        <v>828.0438973521336</v>
      </c>
      <c r="BK216" s="17">
        <f t="shared" si="11"/>
        <v>9771.409644302988</v>
      </c>
      <c r="BL216" s="16"/>
      <c r="BM216" s="50"/>
    </row>
    <row r="217" spans="1:65" s="12" customFormat="1" ht="15">
      <c r="A217" s="5"/>
      <c r="B217" s="8" t="s">
        <v>175</v>
      </c>
      <c r="C217" s="11">
        <v>0</v>
      </c>
      <c r="D217" s="9">
        <v>0.629886</v>
      </c>
      <c r="E217" s="9">
        <v>0</v>
      </c>
      <c r="F217" s="9">
        <v>0</v>
      </c>
      <c r="G217" s="10">
        <v>0</v>
      </c>
      <c r="H217" s="11">
        <v>14.73860694106667</v>
      </c>
      <c r="I217" s="9">
        <v>31.312443859533328</v>
      </c>
      <c r="J217" s="9">
        <v>0</v>
      </c>
      <c r="K217" s="9">
        <v>0</v>
      </c>
      <c r="L217" s="10">
        <v>13.69466879653333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5.644361741366667</v>
      </c>
      <c r="S217" s="9">
        <v>9.326733352533331</v>
      </c>
      <c r="T217" s="9">
        <v>0</v>
      </c>
      <c r="U217" s="9">
        <v>0</v>
      </c>
      <c r="V217" s="10">
        <v>7.401611948666667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0.4759627166333333</v>
      </c>
      <c r="AC217" s="9">
        <v>0</v>
      </c>
      <c r="AD217" s="9">
        <v>0</v>
      </c>
      <c r="AE217" s="9">
        <v>0</v>
      </c>
      <c r="AF217" s="10">
        <v>0.3019564035666667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0.017635459633333336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468.46366824150016</v>
      </c>
      <c r="AW217" s="9">
        <v>147.77483699405667</v>
      </c>
      <c r="AX217" s="9">
        <v>0</v>
      </c>
      <c r="AY217" s="9">
        <v>0</v>
      </c>
      <c r="AZ217" s="10">
        <v>154.8001354638667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215.24466891916668</v>
      </c>
      <c r="BG217" s="9">
        <v>86.04813273403337</v>
      </c>
      <c r="BH217" s="9">
        <v>2.6705612564666668</v>
      </c>
      <c r="BI217" s="9">
        <v>0</v>
      </c>
      <c r="BJ217" s="10">
        <v>70.1992640811</v>
      </c>
      <c r="BK217" s="17">
        <f t="shared" si="11"/>
        <v>1228.7451349097234</v>
      </c>
      <c r="BL217" s="16"/>
      <c r="BM217" s="50"/>
    </row>
    <row r="218" spans="1:65" s="12" customFormat="1" ht="15">
      <c r="A218" s="5"/>
      <c r="B218" s="8" t="s">
        <v>146</v>
      </c>
      <c r="C218" s="11">
        <v>0</v>
      </c>
      <c r="D218" s="9">
        <v>50.509104479499996</v>
      </c>
      <c r="E218" s="9">
        <v>0</v>
      </c>
      <c r="F218" s="9">
        <v>0</v>
      </c>
      <c r="G218" s="10">
        <v>0</v>
      </c>
      <c r="H218" s="11">
        <v>96.69626753553334</v>
      </c>
      <c r="I218" s="9">
        <v>76.57524225830001</v>
      </c>
      <c r="J218" s="9">
        <v>0</v>
      </c>
      <c r="K218" s="9">
        <v>0</v>
      </c>
      <c r="L218" s="10">
        <v>273.77951490063344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65.33950482216666</v>
      </c>
      <c r="S218" s="9">
        <v>25.458057344900002</v>
      </c>
      <c r="T218" s="9">
        <v>0</v>
      </c>
      <c r="U218" s="9">
        <v>0</v>
      </c>
      <c r="V218" s="10">
        <v>93.08491352083333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4.8960552392</v>
      </c>
      <c r="AC218" s="9">
        <v>0.011313393499999998</v>
      </c>
      <c r="AD218" s="9">
        <v>0</v>
      </c>
      <c r="AE218" s="9">
        <v>0</v>
      </c>
      <c r="AF218" s="10">
        <v>5.861437824966668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4.904658629666667</v>
      </c>
      <c r="AM218" s="9">
        <v>0.6220958439</v>
      </c>
      <c r="AN218" s="9">
        <v>0</v>
      </c>
      <c r="AO218" s="9">
        <v>0</v>
      </c>
      <c r="AP218" s="10">
        <v>2.9571585478333335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1206.1926748874337</v>
      </c>
      <c r="AW218" s="9">
        <v>206.2822484613281</v>
      </c>
      <c r="AX218" s="9">
        <v>0.6246073706333332</v>
      </c>
      <c r="AY218" s="9">
        <v>0</v>
      </c>
      <c r="AZ218" s="10">
        <v>2475.467879043268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1053.0852611057007</v>
      </c>
      <c r="BG218" s="9">
        <v>49.469870422566665</v>
      </c>
      <c r="BH218" s="9">
        <v>2.7960788468666666</v>
      </c>
      <c r="BI218" s="9">
        <v>1.0377854340666663</v>
      </c>
      <c r="BJ218" s="10">
        <v>995.0246183809661</v>
      </c>
      <c r="BK218" s="17">
        <f t="shared" si="11"/>
        <v>6690.676348293763</v>
      </c>
      <c r="BL218" s="16"/>
      <c r="BM218" s="50"/>
    </row>
    <row r="219" spans="1:65" s="12" customFormat="1" ht="15">
      <c r="A219" s="5"/>
      <c r="B219" s="8" t="s">
        <v>147</v>
      </c>
      <c r="C219" s="11">
        <v>0</v>
      </c>
      <c r="D219" s="9">
        <v>27.0954430578</v>
      </c>
      <c r="E219" s="9">
        <v>0</v>
      </c>
      <c r="F219" s="9">
        <v>0</v>
      </c>
      <c r="G219" s="10">
        <v>0</v>
      </c>
      <c r="H219" s="11">
        <v>49.113689763066674</v>
      </c>
      <c r="I219" s="9">
        <v>28.085333638799995</v>
      </c>
      <c r="J219" s="9">
        <v>0</v>
      </c>
      <c r="K219" s="9">
        <v>0</v>
      </c>
      <c r="L219" s="10">
        <v>97.25871482813332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27.448551761333327</v>
      </c>
      <c r="S219" s="9">
        <v>16.0711963305</v>
      </c>
      <c r="T219" s="9">
        <v>0</v>
      </c>
      <c r="U219" s="9">
        <v>0</v>
      </c>
      <c r="V219" s="10">
        <v>32.107706157866666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9.412592353566666</v>
      </c>
      <c r="AC219" s="9">
        <v>0.11692920853333334</v>
      </c>
      <c r="AD219" s="9">
        <v>0</v>
      </c>
      <c r="AE219" s="9">
        <v>0</v>
      </c>
      <c r="AF219" s="10">
        <v>2.967044808366666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18.425012701966665</v>
      </c>
      <c r="AM219" s="9">
        <v>0.7336830651333333</v>
      </c>
      <c r="AN219" s="9">
        <v>0</v>
      </c>
      <c r="AO219" s="9">
        <v>0</v>
      </c>
      <c r="AP219" s="10">
        <v>3.5765179884000005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856.839804304401</v>
      </c>
      <c r="AW219" s="9">
        <v>139.77851559478754</v>
      </c>
      <c r="AX219" s="9">
        <v>0.11020466223333332</v>
      </c>
      <c r="AY219" s="9">
        <v>0</v>
      </c>
      <c r="AZ219" s="10">
        <v>954.321317280401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718.6186280418661</v>
      </c>
      <c r="BG219" s="9">
        <v>59.395074803766676</v>
      </c>
      <c r="BH219" s="9">
        <v>2.6552028620999995</v>
      </c>
      <c r="BI219" s="9">
        <v>0</v>
      </c>
      <c r="BJ219" s="10">
        <v>301.30575155496655</v>
      </c>
      <c r="BK219" s="17">
        <f t="shared" si="11"/>
        <v>3345.436914767989</v>
      </c>
      <c r="BL219" s="16"/>
      <c r="BM219" s="50"/>
    </row>
    <row r="220" spans="1:65" s="12" customFormat="1" ht="15">
      <c r="A220" s="5"/>
      <c r="B220" s="8" t="s">
        <v>148</v>
      </c>
      <c r="C220" s="11">
        <v>0</v>
      </c>
      <c r="D220" s="9">
        <v>11.291926666666667</v>
      </c>
      <c r="E220" s="9">
        <v>0</v>
      </c>
      <c r="F220" s="9">
        <v>0</v>
      </c>
      <c r="G220" s="10">
        <v>0</v>
      </c>
      <c r="H220" s="11">
        <v>0.7489751529333333</v>
      </c>
      <c r="I220" s="9">
        <v>10.799325901766666</v>
      </c>
      <c r="J220" s="9">
        <v>0</v>
      </c>
      <c r="K220" s="9">
        <v>0</v>
      </c>
      <c r="L220" s="10">
        <v>0.2995434616666667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0.2279670770333334</v>
      </c>
      <c r="S220" s="9">
        <v>0.0005695343000000001</v>
      </c>
      <c r="T220" s="9">
        <v>0</v>
      </c>
      <c r="U220" s="9">
        <v>0</v>
      </c>
      <c r="V220" s="10">
        <v>0.14806919706666663</v>
      </c>
      <c r="W220" s="11">
        <v>0</v>
      </c>
      <c r="X220" s="9">
        <v>0.5248526996666667</v>
      </c>
      <c r="Y220" s="9">
        <v>0</v>
      </c>
      <c r="Z220" s="9">
        <v>0</v>
      </c>
      <c r="AA220" s="10">
        <v>0</v>
      </c>
      <c r="AB220" s="11">
        <v>0.0031209909666666666</v>
      </c>
      <c r="AC220" s="9">
        <v>0.24405699216666665</v>
      </c>
      <c r="AD220" s="9">
        <v>0</v>
      </c>
      <c r="AE220" s="9">
        <v>0</v>
      </c>
      <c r="AF220" s="10">
        <v>0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0.0005023066333333334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1.5091724468999999</v>
      </c>
      <c r="AW220" s="9">
        <v>0.06409969627429665</v>
      </c>
      <c r="AX220" s="9">
        <v>0</v>
      </c>
      <c r="AY220" s="9">
        <v>0</v>
      </c>
      <c r="AZ220" s="10">
        <v>0.9433648696666667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0.5612575831666665</v>
      </c>
      <c r="BG220" s="9">
        <v>0.05700701563333334</v>
      </c>
      <c r="BH220" s="9">
        <v>0</v>
      </c>
      <c r="BI220" s="9">
        <v>0</v>
      </c>
      <c r="BJ220" s="10">
        <v>0.08718785986666668</v>
      </c>
      <c r="BK220" s="17">
        <f t="shared" si="11"/>
        <v>27.5109994523743</v>
      </c>
      <c r="BL220" s="16"/>
      <c r="BM220" s="50"/>
    </row>
    <row r="221" spans="1:65" s="12" customFormat="1" ht="15">
      <c r="A221" s="5"/>
      <c r="B221" s="8" t="s">
        <v>165</v>
      </c>
      <c r="C221" s="11">
        <v>0</v>
      </c>
      <c r="D221" s="9">
        <v>7.859286468666666</v>
      </c>
      <c r="E221" s="9">
        <v>0</v>
      </c>
      <c r="F221" s="9">
        <v>0</v>
      </c>
      <c r="G221" s="10">
        <v>0</v>
      </c>
      <c r="H221" s="11">
        <v>50.19443328663332</v>
      </c>
      <c r="I221" s="9">
        <v>57.90763535639999</v>
      </c>
      <c r="J221" s="9">
        <v>0</v>
      </c>
      <c r="K221" s="9">
        <v>0</v>
      </c>
      <c r="L221" s="10">
        <v>39.9790132423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39.66278313903334</v>
      </c>
      <c r="S221" s="9">
        <v>11.671737698833333</v>
      </c>
      <c r="T221" s="9">
        <v>0</v>
      </c>
      <c r="U221" s="9">
        <v>0</v>
      </c>
      <c r="V221" s="10">
        <v>27.041856105533338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7.847545367833334</v>
      </c>
      <c r="AC221" s="9">
        <v>0.25087222033333334</v>
      </c>
      <c r="AD221" s="9">
        <v>0</v>
      </c>
      <c r="AE221" s="9">
        <v>0</v>
      </c>
      <c r="AF221" s="10">
        <v>3.5055878952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14.167950014733336</v>
      </c>
      <c r="AM221" s="9">
        <v>0.15712659</v>
      </c>
      <c r="AN221" s="9">
        <v>0</v>
      </c>
      <c r="AO221" s="9">
        <v>0</v>
      </c>
      <c r="AP221" s="10">
        <v>2.551108852033333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826.6239052216686</v>
      </c>
      <c r="AW221" s="9">
        <v>166.436343333604</v>
      </c>
      <c r="AX221" s="9">
        <v>0</v>
      </c>
      <c r="AY221" s="9">
        <v>1.6921215060333337</v>
      </c>
      <c r="AZ221" s="10">
        <v>702.0314200543669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792.7444385900682</v>
      </c>
      <c r="BG221" s="9">
        <v>52.18891207813333</v>
      </c>
      <c r="BH221" s="9">
        <v>0.022473161700000004</v>
      </c>
      <c r="BI221" s="9">
        <v>0</v>
      </c>
      <c r="BJ221" s="10">
        <v>276.5113730513335</v>
      </c>
      <c r="BK221" s="17">
        <f t="shared" si="11"/>
        <v>3081.0479232344414</v>
      </c>
      <c r="BL221" s="16"/>
      <c r="BM221" s="50"/>
    </row>
    <row r="222" spans="1:65" s="12" customFormat="1" ht="15">
      <c r="A222" s="5"/>
      <c r="B222" s="8" t="s">
        <v>149</v>
      </c>
      <c r="C222" s="11">
        <v>0</v>
      </c>
      <c r="D222" s="9">
        <v>0.6403933541666668</v>
      </c>
      <c r="E222" s="9">
        <v>0</v>
      </c>
      <c r="F222" s="9">
        <v>0</v>
      </c>
      <c r="G222" s="10">
        <v>0</v>
      </c>
      <c r="H222" s="11">
        <v>1.9921454328666661</v>
      </c>
      <c r="I222" s="9">
        <v>0.14658509473333337</v>
      </c>
      <c r="J222" s="9">
        <v>0</v>
      </c>
      <c r="K222" s="9">
        <v>0</v>
      </c>
      <c r="L222" s="10">
        <v>2.6898676437333338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0.7769495764333334</v>
      </c>
      <c r="S222" s="9">
        <v>0</v>
      </c>
      <c r="T222" s="9">
        <v>0</v>
      </c>
      <c r="U222" s="9">
        <v>0</v>
      </c>
      <c r="V222" s="10">
        <v>0.7768645339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0.09014277333333333</v>
      </c>
      <c r="AC222" s="9">
        <v>0</v>
      </c>
      <c r="AD222" s="9">
        <v>0</v>
      </c>
      <c r="AE222" s="9">
        <v>0</v>
      </c>
      <c r="AF222" s="10">
        <v>0.09578386216666666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0.09420456613333335</v>
      </c>
      <c r="AM222" s="9">
        <v>0.0006201165000000002</v>
      </c>
      <c r="AN222" s="9">
        <v>0</v>
      </c>
      <c r="AO222" s="9">
        <v>0</v>
      </c>
      <c r="AP222" s="10">
        <v>0.06876132966666666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16.80133772566667</v>
      </c>
      <c r="AW222" s="9">
        <v>6.953834774848963</v>
      </c>
      <c r="AX222" s="9">
        <v>0</v>
      </c>
      <c r="AY222" s="9">
        <v>0</v>
      </c>
      <c r="AZ222" s="10">
        <v>29.06039610889999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8.285145752199998</v>
      </c>
      <c r="BG222" s="9">
        <v>0.2542628019333333</v>
      </c>
      <c r="BH222" s="9">
        <v>0</v>
      </c>
      <c r="BI222" s="9">
        <v>0</v>
      </c>
      <c r="BJ222" s="10">
        <v>6.970777089166668</v>
      </c>
      <c r="BK222" s="17">
        <f t="shared" si="11"/>
        <v>75.69807253634896</v>
      </c>
      <c r="BL222" s="16"/>
      <c r="BM222" s="50"/>
    </row>
    <row r="223" spans="1:65" s="12" customFormat="1" ht="15">
      <c r="A223" s="5"/>
      <c r="B223" s="8" t="s">
        <v>150</v>
      </c>
      <c r="C223" s="11">
        <v>0</v>
      </c>
      <c r="D223" s="9">
        <v>0.7217839045666667</v>
      </c>
      <c r="E223" s="9">
        <v>0</v>
      </c>
      <c r="F223" s="9">
        <v>0</v>
      </c>
      <c r="G223" s="10">
        <v>0</v>
      </c>
      <c r="H223" s="11">
        <v>0.2498999703666667</v>
      </c>
      <c r="I223" s="9">
        <v>0</v>
      </c>
      <c r="J223" s="9">
        <v>0</v>
      </c>
      <c r="K223" s="9">
        <v>0</v>
      </c>
      <c r="L223" s="10">
        <v>6.908413377499999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0.0011563981333333334</v>
      </c>
      <c r="S223" s="9">
        <v>0</v>
      </c>
      <c r="T223" s="9">
        <v>0</v>
      </c>
      <c r="U223" s="9">
        <v>0</v>
      </c>
      <c r="V223" s="10">
        <v>0.15674879726666663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0.015556300566666667</v>
      </c>
      <c r="AC223" s="9">
        <v>0</v>
      </c>
      <c r="AD223" s="9">
        <v>0</v>
      </c>
      <c r="AE223" s="9">
        <v>0</v>
      </c>
      <c r="AF223" s="10">
        <v>0.016408360166666667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</v>
      </c>
      <c r="AM223" s="9">
        <v>0</v>
      </c>
      <c r="AN223" s="9">
        <v>0</v>
      </c>
      <c r="AO223" s="9">
        <v>0</v>
      </c>
      <c r="AP223" s="10">
        <v>0.02453856063333333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4.2672824042012785</v>
      </c>
      <c r="AW223" s="9">
        <v>0</v>
      </c>
      <c r="AX223" s="9">
        <v>0</v>
      </c>
      <c r="AY223" s="9">
        <v>0</v>
      </c>
      <c r="AZ223" s="10">
        <v>76.89688229116666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0.12044998043333331</v>
      </c>
      <c r="BG223" s="9">
        <v>0</v>
      </c>
      <c r="BH223" s="9">
        <v>0</v>
      </c>
      <c r="BI223" s="9">
        <v>0</v>
      </c>
      <c r="BJ223" s="10">
        <v>2.4325145431666666</v>
      </c>
      <c r="BK223" s="17">
        <f t="shared" si="11"/>
        <v>91.81163488816793</v>
      </c>
      <c r="BL223" s="16"/>
      <c r="BM223" s="50"/>
    </row>
    <row r="224" spans="1:65" s="12" customFormat="1" ht="15">
      <c r="A224" s="5"/>
      <c r="B224" s="8" t="s">
        <v>151</v>
      </c>
      <c r="C224" s="11">
        <v>0</v>
      </c>
      <c r="D224" s="9">
        <v>0.7853468273</v>
      </c>
      <c r="E224" s="9">
        <v>0</v>
      </c>
      <c r="F224" s="9">
        <v>0</v>
      </c>
      <c r="G224" s="10">
        <v>0</v>
      </c>
      <c r="H224" s="11">
        <v>7.2151851766999995</v>
      </c>
      <c r="I224" s="9">
        <v>23.205563618600003</v>
      </c>
      <c r="J224" s="9">
        <v>0</v>
      </c>
      <c r="K224" s="9">
        <v>0</v>
      </c>
      <c r="L224" s="10">
        <v>3.3745005426666665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1.7487150737666666</v>
      </c>
      <c r="S224" s="9">
        <v>12.526218191500002</v>
      </c>
      <c r="T224" s="9">
        <v>0</v>
      </c>
      <c r="U224" s="9">
        <v>0</v>
      </c>
      <c r="V224" s="10">
        <v>0.5342872707333334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0.07226887846666666</v>
      </c>
      <c r="AC224" s="9">
        <v>0</v>
      </c>
      <c r="AD224" s="9">
        <v>0</v>
      </c>
      <c r="AE224" s="9">
        <v>0</v>
      </c>
      <c r="AF224" s="10">
        <v>0.00015913106666666664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0.1351564485666667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39.477409468200015</v>
      </c>
      <c r="AW224" s="9">
        <v>7.201483764174629</v>
      </c>
      <c r="AX224" s="9">
        <v>0</v>
      </c>
      <c r="AY224" s="9">
        <v>0</v>
      </c>
      <c r="AZ224" s="10">
        <v>6.400870647299999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16.060548548466663</v>
      </c>
      <c r="BG224" s="9">
        <v>0.9727060200000001</v>
      </c>
      <c r="BH224" s="9">
        <v>0</v>
      </c>
      <c r="BI224" s="9">
        <v>0</v>
      </c>
      <c r="BJ224" s="10">
        <v>3.6791100352333337</v>
      </c>
      <c r="BK224" s="17">
        <f t="shared" si="11"/>
        <v>123.3895296427413</v>
      </c>
      <c r="BL224" s="16"/>
      <c r="BM224" s="50"/>
    </row>
    <row r="225" spans="1:65" s="12" customFormat="1" ht="15">
      <c r="A225" s="5"/>
      <c r="B225" s="8" t="s">
        <v>152</v>
      </c>
      <c r="C225" s="11">
        <v>0</v>
      </c>
      <c r="D225" s="9">
        <v>1.981579558433333</v>
      </c>
      <c r="E225" s="9">
        <v>0</v>
      </c>
      <c r="F225" s="9">
        <v>0</v>
      </c>
      <c r="G225" s="10">
        <v>0</v>
      </c>
      <c r="H225" s="11">
        <v>66.40465644129999</v>
      </c>
      <c r="I225" s="9">
        <v>21.91855619836666</v>
      </c>
      <c r="J225" s="9">
        <v>0</v>
      </c>
      <c r="K225" s="9">
        <v>0.030362730733333336</v>
      </c>
      <c r="L225" s="10">
        <v>57.956838979266685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27.342885980766667</v>
      </c>
      <c r="S225" s="9">
        <v>3.051371508866666</v>
      </c>
      <c r="T225" s="9">
        <v>0</v>
      </c>
      <c r="U225" s="9">
        <v>0</v>
      </c>
      <c r="V225" s="10">
        <v>18.49826106103333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0.7593428418</v>
      </c>
      <c r="AC225" s="9">
        <v>0.1743793694333333</v>
      </c>
      <c r="AD225" s="9">
        <v>0</v>
      </c>
      <c r="AE225" s="9">
        <v>0</v>
      </c>
      <c r="AF225" s="10">
        <v>0.8255886116999999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0.41890091366666654</v>
      </c>
      <c r="AM225" s="9">
        <v>0</v>
      </c>
      <c r="AN225" s="9">
        <v>0</v>
      </c>
      <c r="AO225" s="9">
        <v>0</v>
      </c>
      <c r="AP225" s="10">
        <v>0.164996974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437.7977787742667</v>
      </c>
      <c r="AW225" s="9">
        <v>104.79813169273866</v>
      </c>
      <c r="AX225" s="9">
        <v>0</v>
      </c>
      <c r="AY225" s="9">
        <v>0</v>
      </c>
      <c r="AZ225" s="10">
        <v>430.0739650723668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229.6538759249334</v>
      </c>
      <c r="BG225" s="9">
        <v>21.2512037523</v>
      </c>
      <c r="BH225" s="9">
        <v>0.023154538133333333</v>
      </c>
      <c r="BI225" s="9">
        <v>0</v>
      </c>
      <c r="BJ225" s="10">
        <v>114.9909485398</v>
      </c>
      <c r="BK225" s="17">
        <f t="shared" si="11"/>
        <v>1538.1167794639057</v>
      </c>
      <c r="BL225" s="16"/>
      <c r="BM225" s="50"/>
    </row>
    <row r="226" spans="1:65" s="12" customFormat="1" ht="15">
      <c r="A226" s="5"/>
      <c r="B226" s="8" t="s">
        <v>153</v>
      </c>
      <c r="C226" s="11">
        <v>0</v>
      </c>
      <c r="D226" s="9">
        <v>0.7453745056333332</v>
      </c>
      <c r="E226" s="9">
        <v>0</v>
      </c>
      <c r="F226" s="9">
        <v>0</v>
      </c>
      <c r="G226" s="10">
        <v>0</v>
      </c>
      <c r="H226" s="11">
        <v>26.393468195333337</v>
      </c>
      <c r="I226" s="9">
        <v>5.085283915366668</v>
      </c>
      <c r="J226" s="9">
        <v>0</v>
      </c>
      <c r="K226" s="9">
        <v>0</v>
      </c>
      <c r="L226" s="10">
        <v>47.34556225316667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18.077038159566666</v>
      </c>
      <c r="S226" s="9">
        <v>0.23123128390000003</v>
      </c>
      <c r="T226" s="9">
        <v>0</v>
      </c>
      <c r="U226" s="9">
        <v>0</v>
      </c>
      <c r="V226" s="10">
        <v>17.436241094666663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4.188673714366668</v>
      </c>
      <c r="AC226" s="9">
        <v>0.0087405942</v>
      </c>
      <c r="AD226" s="9">
        <v>0</v>
      </c>
      <c r="AE226" s="9">
        <v>0</v>
      </c>
      <c r="AF226" s="10">
        <v>2.088534009833333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6.106794561933334</v>
      </c>
      <c r="AM226" s="9">
        <v>0.01930572546666666</v>
      </c>
      <c r="AN226" s="9">
        <v>0</v>
      </c>
      <c r="AO226" s="9">
        <v>0</v>
      </c>
      <c r="AP226" s="10">
        <v>2.2170059799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458.9359817297329</v>
      </c>
      <c r="AW226" s="9">
        <v>48.89597432515569</v>
      </c>
      <c r="AX226" s="9">
        <v>0</v>
      </c>
      <c r="AY226" s="9">
        <v>0</v>
      </c>
      <c r="AZ226" s="10">
        <v>614.0433804838007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396.91254193813296</v>
      </c>
      <c r="BG226" s="9">
        <v>10.691123768700004</v>
      </c>
      <c r="BH226" s="9">
        <v>0.04610644123333334</v>
      </c>
      <c r="BI226" s="9">
        <v>0</v>
      </c>
      <c r="BJ226" s="10">
        <v>237.80784093380004</v>
      </c>
      <c r="BK226" s="17">
        <f t="shared" si="11"/>
        <v>1897.2762036138888</v>
      </c>
      <c r="BL226" s="16"/>
      <c r="BM226" s="50"/>
    </row>
    <row r="227" spans="1:65" s="12" customFormat="1" ht="15">
      <c r="A227" s="5"/>
      <c r="B227" s="8" t="s">
        <v>154</v>
      </c>
      <c r="C227" s="11">
        <v>0</v>
      </c>
      <c r="D227" s="9">
        <v>0.6644020352000001</v>
      </c>
      <c r="E227" s="9">
        <v>0</v>
      </c>
      <c r="F227" s="9">
        <v>0</v>
      </c>
      <c r="G227" s="10">
        <v>0</v>
      </c>
      <c r="H227" s="11">
        <v>0.39907089303333343</v>
      </c>
      <c r="I227" s="9">
        <v>0.0184684397</v>
      </c>
      <c r="J227" s="9">
        <v>0</v>
      </c>
      <c r="K227" s="9">
        <v>0</v>
      </c>
      <c r="L227" s="10">
        <v>2.0061613805333334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0.34076920076666667</v>
      </c>
      <c r="S227" s="9">
        <v>0.41961733229999987</v>
      </c>
      <c r="T227" s="9">
        <v>0</v>
      </c>
      <c r="U227" s="9">
        <v>0</v>
      </c>
      <c r="V227" s="10">
        <v>0.5066143335000001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0.017911835466666668</v>
      </c>
      <c r="AC227" s="9">
        <v>0</v>
      </c>
      <c r="AD227" s="9">
        <v>0</v>
      </c>
      <c r="AE227" s="9">
        <v>0</v>
      </c>
      <c r="AF227" s="10">
        <v>0.03988761246666666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0.0440427271</v>
      </c>
      <c r="AM227" s="9">
        <v>0</v>
      </c>
      <c r="AN227" s="9">
        <v>0</v>
      </c>
      <c r="AO227" s="9">
        <v>0</v>
      </c>
      <c r="AP227" s="10">
        <v>0.008425281433333336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4.358494399133334</v>
      </c>
      <c r="AW227" s="9">
        <v>0.9357260485343306</v>
      </c>
      <c r="AX227" s="9">
        <v>0</v>
      </c>
      <c r="AY227" s="9">
        <v>0</v>
      </c>
      <c r="AZ227" s="10">
        <v>12.019917896633327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3.7731830185333335</v>
      </c>
      <c r="BG227" s="9">
        <v>0.0011139129333333335</v>
      </c>
      <c r="BH227" s="9">
        <v>0</v>
      </c>
      <c r="BI227" s="9">
        <v>0</v>
      </c>
      <c r="BJ227" s="10">
        <v>4.0443693437</v>
      </c>
      <c r="BK227" s="17">
        <f t="shared" si="11"/>
        <v>29.598175690967658</v>
      </c>
      <c r="BL227" s="16"/>
      <c r="BM227" s="50"/>
    </row>
    <row r="228" spans="1:65" s="12" customFormat="1" ht="15">
      <c r="A228" s="5"/>
      <c r="B228" s="8" t="s">
        <v>160</v>
      </c>
      <c r="C228" s="11">
        <v>0</v>
      </c>
      <c r="D228" s="9">
        <v>0.6763083333333333</v>
      </c>
      <c r="E228" s="9">
        <v>0</v>
      </c>
      <c r="F228" s="9">
        <v>0</v>
      </c>
      <c r="G228" s="10">
        <v>0</v>
      </c>
      <c r="H228" s="11">
        <v>10.638696677733334</v>
      </c>
      <c r="I228" s="9">
        <v>0</v>
      </c>
      <c r="J228" s="9">
        <v>0</v>
      </c>
      <c r="K228" s="9">
        <v>0</v>
      </c>
      <c r="L228" s="10">
        <v>2.3221780088333337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8.697217535799998</v>
      </c>
      <c r="S228" s="9">
        <v>0</v>
      </c>
      <c r="T228" s="9">
        <v>0</v>
      </c>
      <c r="U228" s="9">
        <v>0</v>
      </c>
      <c r="V228" s="10">
        <v>1.3396028985000001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1.1484183719666667</v>
      </c>
      <c r="AC228" s="9">
        <v>0</v>
      </c>
      <c r="AD228" s="9">
        <v>0</v>
      </c>
      <c r="AE228" s="9">
        <v>0</v>
      </c>
      <c r="AF228" s="10">
        <v>0.3827643427666666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0.42456080539999996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411.4313844820798</v>
      </c>
      <c r="AW228" s="9">
        <v>0.0014751973666666666</v>
      </c>
      <c r="AX228" s="9">
        <v>0</v>
      </c>
      <c r="AY228" s="9">
        <v>0</v>
      </c>
      <c r="AZ228" s="10">
        <v>65.30270729153332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410.1290174621999</v>
      </c>
      <c r="BG228" s="9">
        <v>0.00030772583333333334</v>
      </c>
      <c r="BH228" s="9">
        <v>0</v>
      </c>
      <c r="BI228" s="9">
        <v>0</v>
      </c>
      <c r="BJ228" s="10">
        <v>20.076265959466667</v>
      </c>
      <c r="BK228" s="17">
        <f t="shared" si="11"/>
        <v>932.5709050928131</v>
      </c>
      <c r="BL228" s="16"/>
      <c r="BM228" s="50"/>
    </row>
    <row r="229" spans="1:65" s="12" customFormat="1" ht="15">
      <c r="A229" s="5"/>
      <c r="B229" s="8" t="s">
        <v>155</v>
      </c>
      <c r="C229" s="11">
        <v>0</v>
      </c>
      <c r="D229" s="9">
        <v>0.845815340333333</v>
      </c>
      <c r="E229" s="9">
        <v>0</v>
      </c>
      <c r="F229" s="9">
        <v>0</v>
      </c>
      <c r="G229" s="10">
        <v>0</v>
      </c>
      <c r="H229" s="11">
        <v>235.23955542136662</v>
      </c>
      <c r="I229" s="9">
        <v>14.673423104866668</v>
      </c>
      <c r="J229" s="9">
        <v>0</v>
      </c>
      <c r="K229" s="9">
        <v>0</v>
      </c>
      <c r="L229" s="10">
        <v>155.26144775826668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156.0393144844333</v>
      </c>
      <c r="S229" s="9">
        <v>5.4105986277</v>
      </c>
      <c r="T229" s="9">
        <v>0</v>
      </c>
      <c r="U229" s="9">
        <v>0</v>
      </c>
      <c r="V229" s="10">
        <v>64.9611869274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6.3766436543000005</v>
      </c>
      <c r="AC229" s="9">
        <v>0.3660125118666666</v>
      </c>
      <c r="AD229" s="9">
        <v>0</v>
      </c>
      <c r="AE229" s="9">
        <v>0</v>
      </c>
      <c r="AF229" s="10">
        <v>2.2531815542666664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1.7277778551333334</v>
      </c>
      <c r="AM229" s="9">
        <v>0</v>
      </c>
      <c r="AN229" s="9">
        <v>0</v>
      </c>
      <c r="AO229" s="9">
        <v>0</v>
      </c>
      <c r="AP229" s="10">
        <v>0.2872607676666667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1539.6421949857686</v>
      </c>
      <c r="AW229" s="9">
        <v>98.19220040687455</v>
      </c>
      <c r="AX229" s="9">
        <v>0.04224889806666667</v>
      </c>
      <c r="AY229" s="9">
        <v>0</v>
      </c>
      <c r="AZ229" s="10">
        <v>610.2033260072337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1203.8407534196</v>
      </c>
      <c r="BG229" s="9">
        <v>94.97749039363335</v>
      </c>
      <c r="BH229" s="9">
        <v>0.11261824996666671</v>
      </c>
      <c r="BI229" s="9">
        <v>0</v>
      </c>
      <c r="BJ229" s="10">
        <v>319.61879822283333</v>
      </c>
      <c r="BK229" s="17">
        <f t="shared" si="11"/>
        <v>4510.071848591577</v>
      </c>
      <c r="BL229" s="16"/>
      <c r="BM229" s="50"/>
    </row>
    <row r="230" spans="1:65" s="12" customFormat="1" ht="15">
      <c r="A230" s="5"/>
      <c r="B230" s="8" t="s">
        <v>176</v>
      </c>
      <c r="C230" s="11">
        <v>0</v>
      </c>
      <c r="D230" s="9">
        <v>1.2776896277000003</v>
      </c>
      <c r="E230" s="9">
        <v>0</v>
      </c>
      <c r="F230" s="9">
        <v>0</v>
      </c>
      <c r="G230" s="10">
        <v>0</v>
      </c>
      <c r="H230" s="11">
        <v>35.035245777700005</v>
      </c>
      <c r="I230" s="9">
        <v>2.853663766233333</v>
      </c>
      <c r="J230" s="9">
        <v>0</v>
      </c>
      <c r="K230" s="9">
        <v>0</v>
      </c>
      <c r="L230" s="10">
        <v>95.26279990740001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33.52250762743334</v>
      </c>
      <c r="S230" s="9">
        <v>11.735531767633335</v>
      </c>
      <c r="T230" s="9">
        <v>0</v>
      </c>
      <c r="U230" s="9">
        <v>0</v>
      </c>
      <c r="V230" s="10">
        <v>41.15865443599999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2.2895783290666665</v>
      </c>
      <c r="AC230" s="9">
        <v>0</v>
      </c>
      <c r="AD230" s="9">
        <v>0</v>
      </c>
      <c r="AE230" s="9">
        <v>0</v>
      </c>
      <c r="AF230" s="10">
        <v>2.009935575366667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3.4569173166000007</v>
      </c>
      <c r="AM230" s="9">
        <v>0.0002939560333333334</v>
      </c>
      <c r="AN230" s="9">
        <v>0</v>
      </c>
      <c r="AO230" s="9">
        <v>0</v>
      </c>
      <c r="AP230" s="10">
        <v>1.4684548004333335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622.2682382641007</v>
      </c>
      <c r="AW230" s="9">
        <v>46.10826616782674</v>
      </c>
      <c r="AX230" s="9">
        <v>0.4448161999999999</v>
      </c>
      <c r="AY230" s="9">
        <v>0</v>
      </c>
      <c r="AZ230" s="10">
        <v>1012.4640033627992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671.1692268885334</v>
      </c>
      <c r="BG230" s="9">
        <v>10.3432402571</v>
      </c>
      <c r="BH230" s="9">
        <v>0</v>
      </c>
      <c r="BI230" s="9">
        <v>0</v>
      </c>
      <c r="BJ230" s="10">
        <v>581.8635627895666</v>
      </c>
      <c r="BK230" s="17">
        <f t="shared" si="11"/>
        <v>3174.7326268175266</v>
      </c>
      <c r="BL230" s="16"/>
      <c r="BM230" s="50"/>
    </row>
    <row r="231" spans="1:65" s="12" customFormat="1" ht="15">
      <c r="A231" s="5"/>
      <c r="B231" s="8" t="s">
        <v>156</v>
      </c>
      <c r="C231" s="11">
        <v>0</v>
      </c>
      <c r="D231" s="9">
        <v>0.06304126963333333</v>
      </c>
      <c r="E231" s="9">
        <v>0</v>
      </c>
      <c r="F231" s="9">
        <v>0</v>
      </c>
      <c r="G231" s="10">
        <v>0</v>
      </c>
      <c r="H231" s="11">
        <v>0.3863602702333333</v>
      </c>
      <c r="I231" s="9">
        <v>0.0003638269666666666</v>
      </c>
      <c r="J231" s="9">
        <v>0</v>
      </c>
      <c r="K231" s="9">
        <v>0</v>
      </c>
      <c r="L231" s="10">
        <v>0.4657818491666667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0.3295684063666667</v>
      </c>
      <c r="S231" s="9">
        <v>0.22722046156666667</v>
      </c>
      <c r="T231" s="9">
        <v>0</v>
      </c>
      <c r="U231" s="9">
        <v>0</v>
      </c>
      <c r="V231" s="10">
        <v>0.2026708767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0.00035878046666666674</v>
      </c>
      <c r="AC231" s="9">
        <v>0</v>
      </c>
      <c r="AD231" s="9">
        <v>0</v>
      </c>
      <c r="AE231" s="9">
        <v>0</v>
      </c>
      <c r="AF231" s="10">
        <v>0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0.006095445166666667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1.861124914633333</v>
      </c>
      <c r="AW231" s="9">
        <v>0.24202401563285592</v>
      </c>
      <c r="AX231" s="9">
        <v>0</v>
      </c>
      <c r="AY231" s="9">
        <v>0</v>
      </c>
      <c r="AZ231" s="10">
        <v>0.6646099086333335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0.2800044838333334</v>
      </c>
      <c r="BG231" s="9">
        <v>0</v>
      </c>
      <c r="BH231" s="9">
        <v>0</v>
      </c>
      <c r="BI231" s="9">
        <v>0</v>
      </c>
      <c r="BJ231" s="10">
        <v>0.16723362500000002</v>
      </c>
      <c r="BK231" s="17">
        <f t="shared" si="11"/>
        <v>4.896458133999522</v>
      </c>
      <c r="BL231" s="16"/>
      <c r="BM231" s="50"/>
    </row>
    <row r="232" spans="1:65" s="12" customFormat="1" ht="15">
      <c r="A232" s="5"/>
      <c r="B232" s="8" t="s">
        <v>182</v>
      </c>
      <c r="C232" s="11">
        <v>0</v>
      </c>
      <c r="D232" s="9">
        <v>1.7951525</v>
      </c>
      <c r="E232" s="9">
        <v>0</v>
      </c>
      <c r="F232" s="9">
        <v>0</v>
      </c>
      <c r="G232" s="10">
        <v>0</v>
      </c>
      <c r="H232" s="11">
        <v>0.9678981296</v>
      </c>
      <c r="I232" s="9">
        <v>0.0008880673666666665</v>
      </c>
      <c r="J232" s="9">
        <v>0</v>
      </c>
      <c r="K232" s="9">
        <v>0</v>
      </c>
      <c r="L232" s="10">
        <v>1.5984533869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0.6653530650999999</v>
      </c>
      <c r="S232" s="9">
        <v>0</v>
      </c>
      <c r="T232" s="9">
        <v>0</v>
      </c>
      <c r="U232" s="9">
        <v>0</v>
      </c>
      <c r="V232" s="10">
        <v>0.46966376596666665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0.0037769297666666677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0.0005161985333333333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2.6416543195333335</v>
      </c>
      <c r="AW232" s="9">
        <v>0.28964138251249955</v>
      </c>
      <c r="AX232" s="9">
        <v>0</v>
      </c>
      <c r="AY232" s="9">
        <v>0</v>
      </c>
      <c r="AZ232" s="10">
        <v>0.9957070337000001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1.7643043906333338</v>
      </c>
      <c r="BG232" s="9">
        <v>6.672233333333334E-06</v>
      </c>
      <c r="BH232" s="9">
        <v>0</v>
      </c>
      <c r="BI232" s="9">
        <v>0</v>
      </c>
      <c r="BJ232" s="10">
        <v>0.3583168353666667</v>
      </c>
      <c r="BK232" s="17">
        <f t="shared" si="11"/>
        <v>11.551332677212498</v>
      </c>
      <c r="BL232" s="16"/>
      <c r="BM232" s="57"/>
    </row>
    <row r="233" spans="1:65" s="21" customFormat="1" ht="15">
      <c r="A233" s="5"/>
      <c r="B233" s="15" t="s">
        <v>14</v>
      </c>
      <c r="C233" s="20">
        <f aca="true" t="shared" si="12" ref="C233:AH233">SUM(C204:C232)</f>
        <v>0</v>
      </c>
      <c r="D233" s="18">
        <f t="shared" si="12"/>
        <v>211.21139868986666</v>
      </c>
      <c r="E233" s="18">
        <f t="shared" si="12"/>
        <v>0</v>
      </c>
      <c r="F233" s="18">
        <f t="shared" si="12"/>
        <v>0</v>
      </c>
      <c r="G233" s="19">
        <f t="shared" si="12"/>
        <v>0</v>
      </c>
      <c r="H233" s="20">
        <f t="shared" si="12"/>
        <v>2116.638592231099</v>
      </c>
      <c r="I233" s="18">
        <f t="shared" si="12"/>
        <v>4205.295556530933</v>
      </c>
      <c r="J233" s="18">
        <f t="shared" si="12"/>
        <v>0.5686882603000001</v>
      </c>
      <c r="K233" s="18">
        <f t="shared" si="12"/>
        <v>281.59780977126667</v>
      </c>
      <c r="L233" s="19">
        <f t="shared" si="12"/>
        <v>1460.5627798515334</v>
      </c>
      <c r="M233" s="20">
        <f t="shared" si="12"/>
        <v>0</v>
      </c>
      <c r="N233" s="18">
        <f t="shared" si="12"/>
        <v>0</v>
      </c>
      <c r="O233" s="18">
        <f t="shared" si="12"/>
        <v>0</v>
      </c>
      <c r="P233" s="18">
        <f t="shared" si="12"/>
        <v>0</v>
      </c>
      <c r="Q233" s="19">
        <f t="shared" si="12"/>
        <v>0</v>
      </c>
      <c r="R233" s="20">
        <f t="shared" si="12"/>
        <v>620.6395781496667</v>
      </c>
      <c r="S233" s="18">
        <f t="shared" si="12"/>
        <v>371.25669616299996</v>
      </c>
      <c r="T233" s="18">
        <f t="shared" si="12"/>
        <v>20.805962909533342</v>
      </c>
      <c r="U233" s="18">
        <f t="shared" si="12"/>
        <v>0</v>
      </c>
      <c r="V233" s="19">
        <f t="shared" si="12"/>
        <v>552.6804501572333</v>
      </c>
      <c r="W233" s="20">
        <f t="shared" si="12"/>
        <v>0</v>
      </c>
      <c r="X233" s="18">
        <f t="shared" si="12"/>
        <v>0.5248526996666667</v>
      </c>
      <c r="Y233" s="18">
        <f t="shared" si="12"/>
        <v>0</v>
      </c>
      <c r="Z233" s="18">
        <f t="shared" si="12"/>
        <v>0</v>
      </c>
      <c r="AA233" s="19">
        <f t="shared" si="12"/>
        <v>0</v>
      </c>
      <c r="AB233" s="20">
        <f t="shared" si="12"/>
        <v>87.93732941060003</v>
      </c>
      <c r="AC233" s="18">
        <f t="shared" si="12"/>
        <v>86.77759054773335</v>
      </c>
      <c r="AD233" s="18">
        <f t="shared" si="12"/>
        <v>0.015452954000000003</v>
      </c>
      <c r="AE233" s="18">
        <f t="shared" si="12"/>
        <v>0</v>
      </c>
      <c r="AF233" s="19">
        <f t="shared" si="12"/>
        <v>70.96424279316666</v>
      </c>
      <c r="AG233" s="20">
        <f t="shared" si="12"/>
        <v>0</v>
      </c>
      <c r="AH233" s="18">
        <f t="shared" si="12"/>
        <v>0</v>
      </c>
      <c r="AI233" s="18">
        <f aca="true" t="shared" si="13" ref="AI233:BK233">SUM(AI204:AI232)</f>
        <v>0</v>
      </c>
      <c r="AJ233" s="18">
        <f t="shared" si="13"/>
        <v>0</v>
      </c>
      <c r="AK233" s="19">
        <f t="shared" si="13"/>
        <v>0</v>
      </c>
      <c r="AL233" s="20">
        <f t="shared" si="13"/>
        <v>69.97065599120002</v>
      </c>
      <c r="AM233" s="18">
        <f t="shared" si="13"/>
        <v>151.5283624575</v>
      </c>
      <c r="AN233" s="18">
        <f t="shared" si="13"/>
        <v>0</v>
      </c>
      <c r="AO233" s="18">
        <f t="shared" si="13"/>
        <v>0</v>
      </c>
      <c r="AP233" s="19">
        <f t="shared" si="13"/>
        <v>18.330139829266667</v>
      </c>
      <c r="AQ233" s="20">
        <f t="shared" si="13"/>
        <v>0</v>
      </c>
      <c r="AR233" s="18">
        <f t="shared" si="13"/>
        <v>0</v>
      </c>
      <c r="AS233" s="18">
        <f t="shared" si="13"/>
        <v>0</v>
      </c>
      <c r="AT233" s="18">
        <f t="shared" si="13"/>
        <v>0</v>
      </c>
      <c r="AU233" s="19">
        <f t="shared" si="13"/>
        <v>0</v>
      </c>
      <c r="AV233" s="20">
        <f t="shared" si="13"/>
        <v>14340.317491322297</v>
      </c>
      <c r="AW233" s="18">
        <f t="shared" si="13"/>
        <v>2910.8703408626043</v>
      </c>
      <c r="AX233" s="18">
        <f t="shared" si="13"/>
        <v>11.857596334166669</v>
      </c>
      <c r="AY233" s="18">
        <f t="shared" si="13"/>
        <v>1.6921215060333337</v>
      </c>
      <c r="AZ233" s="19">
        <f t="shared" si="13"/>
        <v>13155.04821925647</v>
      </c>
      <c r="BA233" s="20">
        <f t="shared" si="13"/>
        <v>0</v>
      </c>
      <c r="BB233" s="18">
        <f t="shared" si="13"/>
        <v>0</v>
      </c>
      <c r="BC233" s="18">
        <f t="shared" si="13"/>
        <v>0</v>
      </c>
      <c r="BD233" s="18">
        <f t="shared" si="13"/>
        <v>0</v>
      </c>
      <c r="BE233" s="19">
        <f t="shared" si="13"/>
        <v>0</v>
      </c>
      <c r="BF233" s="20">
        <f t="shared" si="13"/>
        <v>10034.572663666964</v>
      </c>
      <c r="BG233" s="18">
        <f t="shared" si="13"/>
        <v>1173.0328528474668</v>
      </c>
      <c r="BH233" s="18">
        <f t="shared" si="13"/>
        <v>18.056314888266662</v>
      </c>
      <c r="BI233" s="18">
        <f t="shared" si="13"/>
        <v>42.99618879089999</v>
      </c>
      <c r="BJ233" s="19">
        <f t="shared" si="13"/>
        <v>4776.1832183052675</v>
      </c>
      <c r="BK233" s="32">
        <f t="shared" si="13"/>
        <v>56791.933147177995</v>
      </c>
      <c r="BL233" s="16"/>
      <c r="BM233" s="50"/>
    </row>
    <row r="234" spans="1:65" s="21" customFormat="1" ht="15">
      <c r="A234" s="5"/>
      <c r="B234" s="15" t="s">
        <v>25</v>
      </c>
      <c r="C234" s="20">
        <f aca="true" t="shared" si="14" ref="C234:AH234">C233+C201</f>
        <v>0</v>
      </c>
      <c r="D234" s="18">
        <f t="shared" si="14"/>
        <v>211.96832198213332</v>
      </c>
      <c r="E234" s="18">
        <f t="shared" si="14"/>
        <v>0</v>
      </c>
      <c r="F234" s="18">
        <f t="shared" si="14"/>
        <v>0</v>
      </c>
      <c r="G234" s="19">
        <f t="shared" si="14"/>
        <v>0</v>
      </c>
      <c r="H234" s="20">
        <f t="shared" si="14"/>
        <v>2392.4047933284323</v>
      </c>
      <c r="I234" s="18">
        <f t="shared" si="14"/>
        <v>4205.967887672233</v>
      </c>
      <c r="J234" s="18">
        <f t="shared" si="14"/>
        <v>0.5770311367666667</v>
      </c>
      <c r="K234" s="18">
        <f t="shared" si="14"/>
        <v>281.59780977126667</v>
      </c>
      <c r="L234" s="19">
        <f t="shared" si="14"/>
        <v>1566.4624015821335</v>
      </c>
      <c r="M234" s="20">
        <f t="shared" si="14"/>
        <v>0</v>
      </c>
      <c r="N234" s="18">
        <f t="shared" si="14"/>
        <v>0</v>
      </c>
      <c r="O234" s="18">
        <f t="shared" si="14"/>
        <v>0</v>
      </c>
      <c r="P234" s="18">
        <f t="shared" si="14"/>
        <v>0</v>
      </c>
      <c r="Q234" s="19">
        <f t="shared" si="14"/>
        <v>0</v>
      </c>
      <c r="R234" s="20">
        <f t="shared" si="14"/>
        <v>838.6624281518</v>
      </c>
      <c r="S234" s="18">
        <f t="shared" si="14"/>
        <v>371.5196767600666</v>
      </c>
      <c r="T234" s="18">
        <f t="shared" si="14"/>
        <v>20.805962909533342</v>
      </c>
      <c r="U234" s="18">
        <f t="shared" si="14"/>
        <v>0</v>
      </c>
      <c r="V234" s="19">
        <f t="shared" si="14"/>
        <v>606.2490919697999</v>
      </c>
      <c r="W234" s="20">
        <f t="shared" si="14"/>
        <v>0</v>
      </c>
      <c r="X234" s="18">
        <f t="shared" si="14"/>
        <v>0.5248526996666667</v>
      </c>
      <c r="Y234" s="18">
        <f t="shared" si="14"/>
        <v>0</v>
      </c>
      <c r="Z234" s="18">
        <f t="shared" si="14"/>
        <v>0</v>
      </c>
      <c r="AA234" s="19">
        <f t="shared" si="14"/>
        <v>0</v>
      </c>
      <c r="AB234" s="20">
        <f t="shared" si="14"/>
        <v>101.4699050116667</v>
      </c>
      <c r="AC234" s="18">
        <f t="shared" si="14"/>
        <v>89.7625661948667</v>
      </c>
      <c r="AD234" s="18">
        <f t="shared" si="14"/>
        <v>0.015452954000000003</v>
      </c>
      <c r="AE234" s="18">
        <f t="shared" si="14"/>
        <v>0</v>
      </c>
      <c r="AF234" s="19">
        <f t="shared" si="14"/>
        <v>75.18376439053333</v>
      </c>
      <c r="AG234" s="20">
        <f t="shared" si="14"/>
        <v>0</v>
      </c>
      <c r="AH234" s="18">
        <f t="shared" si="14"/>
        <v>0</v>
      </c>
      <c r="AI234" s="18">
        <f aca="true" t="shared" si="15" ref="AI234:BK234">AI233+AI201</f>
        <v>0</v>
      </c>
      <c r="AJ234" s="18">
        <f t="shared" si="15"/>
        <v>0</v>
      </c>
      <c r="AK234" s="19">
        <f t="shared" si="15"/>
        <v>0</v>
      </c>
      <c r="AL234" s="20">
        <f t="shared" si="15"/>
        <v>78.47222325210002</v>
      </c>
      <c r="AM234" s="18">
        <f t="shared" si="15"/>
        <v>191.05251602876666</v>
      </c>
      <c r="AN234" s="18">
        <f t="shared" si="15"/>
        <v>0</v>
      </c>
      <c r="AO234" s="18">
        <f t="shared" si="15"/>
        <v>0</v>
      </c>
      <c r="AP234" s="19">
        <f t="shared" si="15"/>
        <v>20.434282205533336</v>
      </c>
      <c r="AQ234" s="20">
        <f t="shared" si="15"/>
        <v>0</v>
      </c>
      <c r="AR234" s="18">
        <f t="shared" si="15"/>
        <v>0</v>
      </c>
      <c r="AS234" s="18">
        <f t="shared" si="15"/>
        <v>0</v>
      </c>
      <c r="AT234" s="18">
        <f t="shared" si="15"/>
        <v>0</v>
      </c>
      <c r="AU234" s="19">
        <f t="shared" si="15"/>
        <v>0</v>
      </c>
      <c r="AV234" s="20">
        <f t="shared" si="15"/>
        <v>18011.688865897813</v>
      </c>
      <c r="AW234" s="18">
        <f t="shared" si="15"/>
        <v>2951.4143202122505</v>
      </c>
      <c r="AX234" s="18">
        <f t="shared" si="15"/>
        <v>11.864987035566669</v>
      </c>
      <c r="AY234" s="18">
        <f t="shared" si="15"/>
        <v>1.7162732194000003</v>
      </c>
      <c r="AZ234" s="19">
        <f t="shared" si="15"/>
        <v>14320.779135027304</v>
      </c>
      <c r="BA234" s="20">
        <f t="shared" si="15"/>
        <v>0</v>
      </c>
      <c r="BB234" s="18">
        <f t="shared" si="15"/>
        <v>0</v>
      </c>
      <c r="BC234" s="18">
        <f t="shared" si="15"/>
        <v>0</v>
      </c>
      <c r="BD234" s="18">
        <f t="shared" si="15"/>
        <v>0</v>
      </c>
      <c r="BE234" s="19">
        <f t="shared" si="15"/>
        <v>0</v>
      </c>
      <c r="BF234" s="20">
        <f t="shared" si="15"/>
        <v>13149.765715833064</v>
      </c>
      <c r="BG234" s="18">
        <f t="shared" si="15"/>
        <v>1202.128425765</v>
      </c>
      <c r="BH234" s="18">
        <f t="shared" si="15"/>
        <v>18.056314888266662</v>
      </c>
      <c r="BI234" s="18">
        <f t="shared" si="15"/>
        <v>42.99618879089999</v>
      </c>
      <c r="BJ234" s="19">
        <f t="shared" si="15"/>
        <v>5365.516219526001</v>
      </c>
      <c r="BK234" s="19">
        <f t="shared" si="15"/>
        <v>66129.05741419685</v>
      </c>
      <c r="BL234" s="16"/>
      <c r="BM234" s="50"/>
    </row>
    <row r="235" spans="3:65" ht="1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6"/>
      <c r="BM235" s="50"/>
    </row>
    <row r="236" spans="1:65" s="12" customFormat="1" ht="15">
      <c r="A236" s="5" t="s">
        <v>26</v>
      </c>
      <c r="B236" s="27" t="s">
        <v>27</v>
      </c>
      <c r="C236" s="11"/>
      <c r="D236" s="9"/>
      <c r="E236" s="9"/>
      <c r="F236" s="9"/>
      <c r="G236" s="10"/>
      <c r="H236" s="11"/>
      <c r="I236" s="9"/>
      <c r="J236" s="9"/>
      <c r="K236" s="9"/>
      <c r="L236" s="10"/>
      <c r="M236" s="11"/>
      <c r="N236" s="9"/>
      <c r="O236" s="9"/>
      <c r="P236" s="9"/>
      <c r="Q236" s="10"/>
      <c r="R236" s="11"/>
      <c r="S236" s="9"/>
      <c r="T236" s="9"/>
      <c r="U236" s="9"/>
      <c r="V236" s="10"/>
      <c r="W236" s="11"/>
      <c r="X236" s="9"/>
      <c r="Y236" s="9"/>
      <c r="Z236" s="9"/>
      <c r="AA236" s="10"/>
      <c r="AB236" s="11"/>
      <c r="AC236" s="9"/>
      <c r="AD236" s="9"/>
      <c r="AE236" s="9"/>
      <c r="AF236" s="10"/>
      <c r="AG236" s="11"/>
      <c r="AH236" s="9"/>
      <c r="AI236" s="9"/>
      <c r="AJ236" s="9"/>
      <c r="AK236" s="10"/>
      <c r="AL236" s="11"/>
      <c r="AM236" s="9"/>
      <c r="AN236" s="9"/>
      <c r="AO236" s="9"/>
      <c r="AP236" s="10"/>
      <c r="AQ236" s="11"/>
      <c r="AR236" s="9"/>
      <c r="AS236" s="9"/>
      <c r="AT236" s="9"/>
      <c r="AU236" s="10"/>
      <c r="AV236" s="11"/>
      <c r="AW236" s="9"/>
      <c r="AX236" s="9"/>
      <c r="AY236" s="9"/>
      <c r="AZ236" s="10"/>
      <c r="BA236" s="11"/>
      <c r="BB236" s="9"/>
      <c r="BC236" s="9"/>
      <c r="BD236" s="9"/>
      <c r="BE236" s="10"/>
      <c r="BF236" s="11"/>
      <c r="BG236" s="9"/>
      <c r="BH236" s="9"/>
      <c r="BI236" s="9"/>
      <c r="BJ236" s="10"/>
      <c r="BK236" s="17"/>
      <c r="BL236" s="16"/>
      <c r="BM236" s="50"/>
    </row>
    <row r="237" spans="1:65" s="12" customFormat="1" ht="15">
      <c r="A237" s="5" t="s">
        <v>9</v>
      </c>
      <c r="B237" s="15" t="s">
        <v>28</v>
      </c>
      <c r="C237" s="11"/>
      <c r="D237" s="9"/>
      <c r="E237" s="9"/>
      <c r="F237" s="9"/>
      <c r="G237" s="10"/>
      <c r="H237" s="11"/>
      <c r="I237" s="9"/>
      <c r="J237" s="9"/>
      <c r="K237" s="9"/>
      <c r="L237" s="10"/>
      <c r="M237" s="11"/>
      <c r="N237" s="9"/>
      <c r="O237" s="9"/>
      <c r="P237" s="9"/>
      <c r="Q237" s="10"/>
      <c r="R237" s="11"/>
      <c r="S237" s="9"/>
      <c r="T237" s="9"/>
      <c r="U237" s="9"/>
      <c r="V237" s="10"/>
      <c r="W237" s="11"/>
      <c r="X237" s="9"/>
      <c r="Y237" s="9"/>
      <c r="Z237" s="9"/>
      <c r="AA237" s="10"/>
      <c r="AB237" s="11"/>
      <c r="AC237" s="9"/>
      <c r="AD237" s="9"/>
      <c r="AE237" s="9"/>
      <c r="AF237" s="10"/>
      <c r="AG237" s="11"/>
      <c r="AH237" s="9"/>
      <c r="AI237" s="9"/>
      <c r="AJ237" s="9"/>
      <c r="AK237" s="10"/>
      <c r="AL237" s="11"/>
      <c r="AM237" s="9"/>
      <c r="AN237" s="9"/>
      <c r="AO237" s="9"/>
      <c r="AP237" s="10"/>
      <c r="AQ237" s="11"/>
      <c r="AR237" s="9"/>
      <c r="AS237" s="9"/>
      <c r="AT237" s="9"/>
      <c r="AU237" s="10"/>
      <c r="AV237" s="11"/>
      <c r="AW237" s="9"/>
      <c r="AX237" s="9"/>
      <c r="AY237" s="9"/>
      <c r="AZ237" s="10"/>
      <c r="BA237" s="11"/>
      <c r="BB237" s="9"/>
      <c r="BC237" s="9"/>
      <c r="BD237" s="9"/>
      <c r="BE237" s="10"/>
      <c r="BF237" s="11"/>
      <c r="BG237" s="9"/>
      <c r="BH237" s="9"/>
      <c r="BI237" s="9"/>
      <c r="BJ237" s="10"/>
      <c r="BK237" s="17"/>
      <c r="BL237" s="16"/>
      <c r="BM237" s="50"/>
    </row>
    <row r="238" spans="1:65" s="12" customFormat="1" ht="15">
      <c r="A238" s="5"/>
      <c r="B238" s="8" t="s">
        <v>183</v>
      </c>
      <c r="C238" s="11">
        <v>0</v>
      </c>
      <c r="D238" s="9">
        <v>28.50546546993334</v>
      </c>
      <c r="E238" s="9">
        <v>0</v>
      </c>
      <c r="F238" s="9">
        <v>0</v>
      </c>
      <c r="G238" s="10">
        <v>0</v>
      </c>
      <c r="H238" s="11">
        <v>58.40629177356665</v>
      </c>
      <c r="I238" s="9">
        <v>94.18518288159999</v>
      </c>
      <c r="J238" s="9">
        <v>0</v>
      </c>
      <c r="K238" s="9">
        <v>0</v>
      </c>
      <c r="L238" s="10">
        <v>77.8970590549667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46.04257260913333</v>
      </c>
      <c r="S238" s="9">
        <v>65.66986404303331</v>
      </c>
      <c r="T238" s="9">
        <v>0</v>
      </c>
      <c r="U238" s="9">
        <v>0</v>
      </c>
      <c r="V238" s="10">
        <v>40.16559919466666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3.0638801933333335</v>
      </c>
      <c r="AC238" s="9">
        <v>2.0028104721666664</v>
      </c>
      <c r="AD238" s="9">
        <v>0</v>
      </c>
      <c r="AE238" s="9">
        <v>0</v>
      </c>
      <c r="AF238" s="10">
        <v>5.3390632363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0.7418296062333332</v>
      </c>
      <c r="AM238" s="9">
        <v>1.1353710380000002</v>
      </c>
      <c r="AN238" s="9">
        <v>0</v>
      </c>
      <c r="AO238" s="9">
        <v>0</v>
      </c>
      <c r="AP238" s="10">
        <v>0.21346730703333336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3381.5848356506335</v>
      </c>
      <c r="AW238" s="9">
        <v>592.8350016722279</v>
      </c>
      <c r="AX238" s="9">
        <v>0.2444136631</v>
      </c>
      <c r="AY238" s="9">
        <v>0</v>
      </c>
      <c r="AZ238" s="10">
        <v>1269.278466926334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2146.943557029133</v>
      </c>
      <c r="BG238" s="9">
        <v>415.39887475469993</v>
      </c>
      <c r="BH238" s="9">
        <v>7.4294156272333325</v>
      </c>
      <c r="BI238" s="9">
        <v>0</v>
      </c>
      <c r="BJ238" s="10">
        <v>663.4699058567332</v>
      </c>
      <c r="BK238" s="17">
        <f>SUM(C238:BJ238)</f>
        <v>8900.55292806006</v>
      </c>
      <c r="BL238" s="16"/>
      <c r="BM238" s="50"/>
    </row>
    <row r="239" spans="1:65" s="21" customFormat="1" ht="15">
      <c r="A239" s="5"/>
      <c r="B239" s="15" t="s">
        <v>29</v>
      </c>
      <c r="C239" s="20">
        <f>SUM(C238)</f>
        <v>0</v>
      </c>
      <c r="D239" s="18">
        <f>SUM(D238)</f>
        <v>28.50546546993334</v>
      </c>
      <c r="E239" s="18">
        <f>SUM(E238)</f>
        <v>0</v>
      </c>
      <c r="F239" s="18">
        <f>SUM(F238)</f>
        <v>0</v>
      </c>
      <c r="G239" s="19">
        <f>SUM(G238)</f>
        <v>0</v>
      </c>
      <c r="H239" s="20">
        <f aca="true" t="shared" si="16" ref="H239:BJ239">SUM(H238)</f>
        <v>58.40629177356665</v>
      </c>
      <c r="I239" s="18">
        <f t="shared" si="16"/>
        <v>94.18518288159999</v>
      </c>
      <c r="J239" s="18">
        <f t="shared" si="16"/>
        <v>0</v>
      </c>
      <c r="K239" s="18">
        <f t="shared" si="16"/>
        <v>0</v>
      </c>
      <c r="L239" s="19">
        <f t="shared" si="16"/>
        <v>77.8970590549667</v>
      </c>
      <c r="M239" s="20">
        <f t="shared" si="16"/>
        <v>0</v>
      </c>
      <c r="N239" s="18">
        <f t="shared" si="16"/>
        <v>0</v>
      </c>
      <c r="O239" s="18">
        <f t="shared" si="16"/>
        <v>0</v>
      </c>
      <c r="P239" s="18">
        <f t="shared" si="16"/>
        <v>0</v>
      </c>
      <c r="Q239" s="19">
        <f t="shared" si="16"/>
        <v>0</v>
      </c>
      <c r="R239" s="20">
        <f t="shared" si="16"/>
        <v>46.04257260913333</v>
      </c>
      <c r="S239" s="18">
        <f t="shared" si="16"/>
        <v>65.66986404303331</v>
      </c>
      <c r="T239" s="18">
        <f t="shared" si="16"/>
        <v>0</v>
      </c>
      <c r="U239" s="18">
        <f t="shared" si="16"/>
        <v>0</v>
      </c>
      <c r="V239" s="19">
        <f t="shared" si="16"/>
        <v>40.16559919466666</v>
      </c>
      <c r="W239" s="20">
        <f t="shared" si="16"/>
        <v>0</v>
      </c>
      <c r="X239" s="18">
        <f t="shared" si="16"/>
        <v>0</v>
      </c>
      <c r="Y239" s="18">
        <f t="shared" si="16"/>
        <v>0</v>
      </c>
      <c r="Z239" s="18">
        <f t="shared" si="16"/>
        <v>0</v>
      </c>
      <c r="AA239" s="19">
        <f t="shared" si="16"/>
        <v>0</v>
      </c>
      <c r="AB239" s="20">
        <f t="shared" si="16"/>
        <v>3.0638801933333335</v>
      </c>
      <c r="AC239" s="18">
        <f t="shared" si="16"/>
        <v>2.0028104721666664</v>
      </c>
      <c r="AD239" s="18">
        <f t="shared" si="16"/>
        <v>0</v>
      </c>
      <c r="AE239" s="18">
        <f t="shared" si="16"/>
        <v>0</v>
      </c>
      <c r="AF239" s="19">
        <f t="shared" si="16"/>
        <v>5.3390632363</v>
      </c>
      <c r="AG239" s="20">
        <f t="shared" si="16"/>
        <v>0</v>
      </c>
      <c r="AH239" s="18">
        <f t="shared" si="16"/>
        <v>0</v>
      </c>
      <c r="AI239" s="18">
        <f t="shared" si="16"/>
        <v>0</v>
      </c>
      <c r="AJ239" s="18">
        <f t="shared" si="16"/>
        <v>0</v>
      </c>
      <c r="AK239" s="19">
        <f t="shared" si="16"/>
        <v>0</v>
      </c>
      <c r="AL239" s="20">
        <f t="shared" si="16"/>
        <v>0.7418296062333332</v>
      </c>
      <c r="AM239" s="18">
        <f t="shared" si="16"/>
        <v>1.1353710380000002</v>
      </c>
      <c r="AN239" s="18">
        <f t="shared" si="16"/>
        <v>0</v>
      </c>
      <c r="AO239" s="18">
        <f t="shared" si="16"/>
        <v>0</v>
      </c>
      <c r="AP239" s="19">
        <f t="shared" si="16"/>
        <v>0.21346730703333336</v>
      </c>
      <c r="AQ239" s="20">
        <f t="shared" si="16"/>
        <v>0</v>
      </c>
      <c r="AR239" s="18">
        <f t="shared" si="16"/>
        <v>0</v>
      </c>
      <c r="AS239" s="18">
        <f t="shared" si="16"/>
        <v>0</v>
      </c>
      <c r="AT239" s="18">
        <f t="shared" si="16"/>
        <v>0</v>
      </c>
      <c r="AU239" s="19">
        <f t="shared" si="16"/>
        <v>0</v>
      </c>
      <c r="AV239" s="20">
        <f t="shared" si="16"/>
        <v>3381.5848356506335</v>
      </c>
      <c r="AW239" s="18">
        <f t="shared" si="16"/>
        <v>592.8350016722279</v>
      </c>
      <c r="AX239" s="18">
        <f t="shared" si="16"/>
        <v>0.2444136631</v>
      </c>
      <c r="AY239" s="18">
        <f t="shared" si="16"/>
        <v>0</v>
      </c>
      <c r="AZ239" s="19">
        <f t="shared" si="16"/>
        <v>1269.278466926334</v>
      </c>
      <c r="BA239" s="20">
        <f t="shared" si="16"/>
        <v>0</v>
      </c>
      <c r="BB239" s="18">
        <f t="shared" si="16"/>
        <v>0</v>
      </c>
      <c r="BC239" s="18">
        <f t="shared" si="16"/>
        <v>0</v>
      </c>
      <c r="BD239" s="18">
        <f t="shared" si="16"/>
        <v>0</v>
      </c>
      <c r="BE239" s="19">
        <f t="shared" si="16"/>
        <v>0</v>
      </c>
      <c r="BF239" s="20">
        <f t="shared" si="16"/>
        <v>2146.943557029133</v>
      </c>
      <c r="BG239" s="18">
        <f t="shared" si="16"/>
        <v>415.39887475469993</v>
      </c>
      <c r="BH239" s="18">
        <f t="shared" si="16"/>
        <v>7.4294156272333325</v>
      </c>
      <c r="BI239" s="18">
        <f t="shared" si="16"/>
        <v>0</v>
      </c>
      <c r="BJ239" s="19">
        <f t="shared" si="16"/>
        <v>663.4699058567332</v>
      </c>
      <c r="BK239" s="32">
        <f>SUM(BK238)</f>
        <v>8900.55292806006</v>
      </c>
      <c r="BL239" s="16"/>
      <c r="BM239" s="50"/>
    </row>
    <row r="240" spans="3:65" ht="1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6"/>
      <c r="BM240" s="50"/>
    </row>
    <row r="241" spans="1:65" s="12" customFormat="1" ht="15">
      <c r="A241" s="5" t="s">
        <v>43</v>
      </c>
      <c r="B241" s="24" t="s">
        <v>44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4"/>
      <c r="BL241" s="16"/>
      <c r="BM241" s="50"/>
    </row>
    <row r="242" spans="1:65" s="12" customFormat="1" ht="15">
      <c r="A242" s="5" t="s">
        <v>9</v>
      </c>
      <c r="B242" s="33" t="s">
        <v>45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4"/>
      <c r="BL242" s="16"/>
      <c r="BM242" s="50"/>
    </row>
    <row r="243" spans="1:65" s="12" customFormat="1" ht="15">
      <c r="A243" s="5"/>
      <c r="B243" s="8" t="s">
        <v>294</v>
      </c>
      <c r="C243" s="11">
        <v>0</v>
      </c>
      <c r="D243" s="9">
        <v>0.5954</v>
      </c>
      <c r="E243" s="9">
        <v>0</v>
      </c>
      <c r="F243" s="9">
        <v>0</v>
      </c>
      <c r="G243" s="10">
        <v>0</v>
      </c>
      <c r="H243" s="11">
        <v>599.0353</v>
      </c>
      <c r="I243" s="9">
        <v>984.5358</v>
      </c>
      <c r="J243" s="9">
        <v>0.0759</v>
      </c>
      <c r="K243" s="9">
        <v>0</v>
      </c>
      <c r="L243" s="10">
        <v>624.4357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251.7542</v>
      </c>
      <c r="S243" s="9">
        <v>13.126</v>
      </c>
      <c r="T243" s="9">
        <v>0.0036</v>
      </c>
      <c r="U243" s="9">
        <v>0</v>
      </c>
      <c r="V243" s="10">
        <v>146.2002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0</v>
      </c>
      <c r="AC243" s="9">
        <v>0</v>
      </c>
      <c r="AD243" s="9">
        <v>0</v>
      </c>
      <c r="AE243" s="9">
        <v>0</v>
      </c>
      <c r="AF243" s="10">
        <v>0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0</v>
      </c>
      <c r="AM243" s="9">
        <v>0</v>
      </c>
      <c r="AN243" s="9">
        <v>0</v>
      </c>
      <c r="AO243" s="9">
        <v>0</v>
      </c>
      <c r="AP243" s="10">
        <v>0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0</v>
      </c>
      <c r="AW243" s="9">
        <v>0</v>
      </c>
      <c r="AX243" s="9">
        <v>0</v>
      </c>
      <c r="AY243" s="9">
        <v>0</v>
      </c>
      <c r="AZ243" s="10">
        <v>0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0</v>
      </c>
      <c r="BG243" s="9">
        <v>0</v>
      </c>
      <c r="BH243" s="9">
        <v>0</v>
      </c>
      <c r="BI243" s="9">
        <v>0</v>
      </c>
      <c r="BJ243" s="10">
        <v>0</v>
      </c>
      <c r="BK243" s="17">
        <f>SUM(C243:BJ243)</f>
        <v>2619.7621</v>
      </c>
      <c r="BL243" s="25"/>
      <c r="BM243" s="50"/>
    </row>
    <row r="244" spans="1:65" s="21" customFormat="1" ht="15">
      <c r="A244" s="5"/>
      <c r="B244" s="15" t="s">
        <v>11</v>
      </c>
      <c r="C244" s="20">
        <f>SUM(C243)</f>
        <v>0</v>
      </c>
      <c r="D244" s="20">
        <f aca="true" t="shared" si="17" ref="D244:BJ244">SUM(D243)</f>
        <v>0.5954</v>
      </c>
      <c r="E244" s="20">
        <f t="shared" si="17"/>
        <v>0</v>
      </c>
      <c r="F244" s="20">
        <f t="shared" si="17"/>
        <v>0</v>
      </c>
      <c r="G244" s="20">
        <f t="shared" si="17"/>
        <v>0</v>
      </c>
      <c r="H244" s="20">
        <f t="shared" si="17"/>
        <v>599.0353</v>
      </c>
      <c r="I244" s="20">
        <f t="shared" si="17"/>
        <v>984.5358</v>
      </c>
      <c r="J244" s="20">
        <f t="shared" si="17"/>
        <v>0.0759</v>
      </c>
      <c r="K244" s="20">
        <f t="shared" si="17"/>
        <v>0</v>
      </c>
      <c r="L244" s="20">
        <f t="shared" si="17"/>
        <v>624.4357</v>
      </c>
      <c r="M244" s="20">
        <f t="shared" si="17"/>
        <v>0</v>
      </c>
      <c r="N244" s="20">
        <f t="shared" si="17"/>
        <v>0</v>
      </c>
      <c r="O244" s="20">
        <f t="shared" si="17"/>
        <v>0</v>
      </c>
      <c r="P244" s="20">
        <f t="shared" si="17"/>
        <v>0</v>
      </c>
      <c r="Q244" s="20">
        <f t="shared" si="17"/>
        <v>0</v>
      </c>
      <c r="R244" s="20">
        <f t="shared" si="17"/>
        <v>251.7542</v>
      </c>
      <c r="S244" s="20">
        <f t="shared" si="17"/>
        <v>13.126</v>
      </c>
      <c r="T244" s="20">
        <f t="shared" si="17"/>
        <v>0.0036</v>
      </c>
      <c r="U244" s="20">
        <f t="shared" si="17"/>
        <v>0</v>
      </c>
      <c r="V244" s="20">
        <f t="shared" si="17"/>
        <v>146.2002</v>
      </c>
      <c r="W244" s="20">
        <f t="shared" si="17"/>
        <v>0</v>
      </c>
      <c r="X244" s="20">
        <f t="shared" si="17"/>
        <v>0</v>
      </c>
      <c r="Y244" s="20">
        <f t="shared" si="17"/>
        <v>0</v>
      </c>
      <c r="Z244" s="20">
        <f t="shared" si="17"/>
        <v>0</v>
      </c>
      <c r="AA244" s="20">
        <f t="shared" si="17"/>
        <v>0</v>
      </c>
      <c r="AB244" s="20">
        <f t="shared" si="17"/>
        <v>0</v>
      </c>
      <c r="AC244" s="20">
        <f t="shared" si="17"/>
        <v>0</v>
      </c>
      <c r="AD244" s="20">
        <f t="shared" si="17"/>
        <v>0</v>
      </c>
      <c r="AE244" s="20">
        <f t="shared" si="17"/>
        <v>0</v>
      </c>
      <c r="AF244" s="20">
        <f t="shared" si="17"/>
        <v>0</v>
      </c>
      <c r="AG244" s="20">
        <f t="shared" si="17"/>
        <v>0</v>
      </c>
      <c r="AH244" s="20">
        <f t="shared" si="17"/>
        <v>0</v>
      </c>
      <c r="AI244" s="20">
        <f t="shared" si="17"/>
        <v>0</v>
      </c>
      <c r="AJ244" s="20">
        <f t="shared" si="17"/>
        <v>0</v>
      </c>
      <c r="AK244" s="20">
        <f t="shared" si="17"/>
        <v>0</v>
      </c>
      <c r="AL244" s="20">
        <f t="shared" si="17"/>
        <v>0</v>
      </c>
      <c r="AM244" s="20">
        <f t="shared" si="17"/>
        <v>0</v>
      </c>
      <c r="AN244" s="20">
        <f t="shared" si="17"/>
        <v>0</v>
      </c>
      <c r="AO244" s="20">
        <f t="shared" si="17"/>
        <v>0</v>
      </c>
      <c r="AP244" s="20">
        <f t="shared" si="17"/>
        <v>0</v>
      </c>
      <c r="AQ244" s="20">
        <f t="shared" si="17"/>
        <v>0</v>
      </c>
      <c r="AR244" s="20">
        <f t="shared" si="17"/>
        <v>0</v>
      </c>
      <c r="AS244" s="20">
        <f t="shared" si="17"/>
        <v>0</v>
      </c>
      <c r="AT244" s="20">
        <f t="shared" si="17"/>
        <v>0</v>
      </c>
      <c r="AU244" s="20">
        <f t="shared" si="17"/>
        <v>0</v>
      </c>
      <c r="AV244" s="20">
        <f t="shared" si="17"/>
        <v>0</v>
      </c>
      <c r="AW244" s="20">
        <f t="shared" si="17"/>
        <v>0</v>
      </c>
      <c r="AX244" s="20">
        <f t="shared" si="17"/>
        <v>0</v>
      </c>
      <c r="AY244" s="20">
        <f t="shared" si="17"/>
        <v>0</v>
      </c>
      <c r="AZ244" s="20">
        <f t="shared" si="17"/>
        <v>0</v>
      </c>
      <c r="BA244" s="20">
        <f t="shared" si="17"/>
        <v>0</v>
      </c>
      <c r="BB244" s="20">
        <f t="shared" si="17"/>
        <v>0</v>
      </c>
      <c r="BC244" s="20">
        <f t="shared" si="17"/>
        <v>0</v>
      </c>
      <c r="BD244" s="20">
        <f t="shared" si="17"/>
        <v>0</v>
      </c>
      <c r="BE244" s="20">
        <f t="shared" si="17"/>
        <v>0</v>
      </c>
      <c r="BF244" s="20">
        <f t="shared" si="17"/>
        <v>0</v>
      </c>
      <c r="BG244" s="20">
        <f t="shared" si="17"/>
        <v>0</v>
      </c>
      <c r="BH244" s="20">
        <f t="shared" si="17"/>
        <v>0</v>
      </c>
      <c r="BI244" s="20">
        <f t="shared" si="17"/>
        <v>0</v>
      </c>
      <c r="BJ244" s="20">
        <f t="shared" si="17"/>
        <v>0</v>
      </c>
      <c r="BK244" s="32">
        <f>SUM(BK243)</f>
        <v>2619.7621</v>
      </c>
      <c r="BL244" s="16"/>
      <c r="BM244" s="50"/>
    </row>
    <row r="245" spans="1:65" s="12" customFormat="1" ht="15">
      <c r="A245" s="5" t="s">
        <v>12</v>
      </c>
      <c r="B245" s="6" t="s">
        <v>46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4"/>
      <c r="BL245" s="16"/>
      <c r="BM245" s="50"/>
    </row>
    <row r="246" spans="1:65" s="12" customFormat="1" ht="15">
      <c r="A246" s="5"/>
      <c r="B246" s="8" t="s">
        <v>295</v>
      </c>
      <c r="C246" s="11">
        <v>0</v>
      </c>
      <c r="D246" s="9">
        <v>28.7666</v>
      </c>
      <c r="E246" s="9">
        <v>0</v>
      </c>
      <c r="F246" s="9">
        <v>0</v>
      </c>
      <c r="G246" s="10">
        <v>0</v>
      </c>
      <c r="H246" s="11">
        <v>0.3082</v>
      </c>
      <c r="I246" s="9">
        <v>3.6808</v>
      </c>
      <c r="J246" s="9">
        <v>0</v>
      </c>
      <c r="K246" s="9">
        <v>0</v>
      </c>
      <c r="L246" s="10">
        <v>0.1934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0.0822</v>
      </c>
      <c r="S246" s="9">
        <v>0.2288</v>
      </c>
      <c r="T246" s="9">
        <v>0</v>
      </c>
      <c r="U246" s="9">
        <v>0</v>
      </c>
      <c r="V246" s="10">
        <v>0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0</v>
      </c>
      <c r="AW246" s="9">
        <v>0</v>
      </c>
      <c r="AX246" s="9">
        <v>0</v>
      </c>
      <c r="AY246" s="9">
        <v>0</v>
      </c>
      <c r="AZ246" s="10">
        <v>0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0</v>
      </c>
      <c r="BG246" s="9">
        <v>0</v>
      </c>
      <c r="BH246" s="9">
        <v>0</v>
      </c>
      <c r="BI246" s="9">
        <v>0</v>
      </c>
      <c r="BJ246" s="10">
        <v>0</v>
      </c>
      <c r="BK246" s="17">
        <f aca="true" t="shared" si="18" ref="BK246:BK260">SUM(C246:BJ246)</f>
        <v>33.26</v>
      </c>
      <c r="BL246" s="25"/>
      <c r="BM246" s="50"/>
    </row>
    <row r="247" spans="1:65" s="12" customFormat="1" ht="15">
      <c r="A247" s="5"/>
      <c r="B247" s="8" t="s">
        <v>296</v>
      </c>
      <c r="C247" s="11">
        <v>0</v>
      </c>
      <c r="D247" s="9">
        <v>3.8207</v>
      </c>
      <c r="E247" s="9">
        <v>0</v>
      </c>
      <c r="F247" s="9">
        <v>0</v>
      </c>
      <c r="G247" s="10">
        <v>0</v>
      </c>
      <c r="H247" s="11">
        <v>1.5061</v>
      </c>
      <c r="I247" s="9">
        <v>0.6798</v>
      </c>
      <c r="J247" s="9">
        <v>0</v>
      </c>
      <c r="K247" s="9">
        <v>0</v>
      </c>
      <c r="L247" s="10">
        <v>0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1.496</v>
      </c>
      <c r="S247" s="9">
        <v>0.8311</v>
      </c>
      <c r="T247" s="9">
        <v>0</v>
      </c>
      <c r="U247" s="9">
        <v>0</v>
      </c>
      <c r="V247" s="10">
        <v>0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0</v>
      </c>
      <c r="AW247" s="9">
        <v>0</v>
      </c>
      <c r="AX247" s="9">
        <v>0</v>
      </c>
      <c r="AY247" s="9">
        <v>0</v>
      </c>
      <c r="AZ247" s="10">
        <v>0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0</v>
      </c>
      <c r="BG247" s="9">
        <v>0</v>
      </c>
      <c r="BH247" s="9">
        <v>0</v>
      </c>
      <c r="BI247" s="9">
        <v>0</v>
      </c>
      <c r="BJ247" s="10">
        <v>0</v>
      </c>
      <c r="BK247" s="17">
        <f t="shared" si="18"/>
        <v>8.3337</v>
      </c>
      <c r="BL247" s="25"/>
      <c r="BM247" s="57"/>
    </row>
    <row r="248" spans="1:65" s="12" customFormat="1" ht="15">
      <c r="A248" s="5"/>
      <c r="B248" s="8" t="s">
        <v>297</v>
      </c>
      <c r="C248" s="11">
        <v>0</v>
      </c>
      <c r="D248" s="9">
        <v>17.6196</v>
      </c>
      <c r="E248" s="9">
        <v>0</v>
      </c>
      <c r="F248" s="9">
        <v>0</v>
      </c>
      <c r="G248" s="10">
        <v>0</v>
      </c>
      <c r="H248" s="11">
        <v>0.6826</v>
      </c>
      <c r="I248" s="9">
        <v>0.1931</v>
      </c>
      <c r="J248" s="9">
        <v>0</v>
      </c>
      <c r="K248" s="9">
        <v>0</v>
      </c>
      <c r="L248" s="10">
        <v>0.2625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0.2668</v>
      </c>
      <c r="S248" s="9">
        <v>0.0456</v>
      </c>
      <c r="T248" s="9">
        <v>0</v>
      </c>
      <c r="U248" s="9">
        <v>0</v>
      </c>
      <c r="V248" s="10">
        <v>0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t="shared" si="18"/>
        <v>19.0702</v>
      </c>
      <c r="BL248" s="25"/>
      <c r="BM248" s="50"/>
    </row>
    <row r="249" spans="1:65" s="12" customFormat="1" ht="15">
      <c r="A249" s="5"/>
      <c r="B249" s="8" t="s">
        <v>298</v>
      </c>
      <c r="C249" s="11">
        <v>0</v>
      </c>
      <c r="D249" s="9">
        <v>15.7553</v>
      </c>
      <c r="E249" s="9">
        <v>0</v>
      </c>
      <c r="F249" s="9">
        <v>0</v>
      </c>
      <c r="G249" s="10">
        <v>0</v>
      </c>
      <c r="H249" s="11">
        <v>0.4425</v>
      </c>
      <c r="I249" s="9">
        <v>0.2042</v>
      </c>
      <c r="J249" s="9">
        <v>0</v>
      </c>
      <c r="K249" s="9">
        <v>0</v>
      </c>
      <c r="L249" s="10">
        <v>0.229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0.2327</v>
      </c>
      <c r="S249" s="9">
        <v>0.0869</v>
      </c>
      <c r="T249" s="9">
        <v>0</v>
      </c>
      <c r="U249" s="9">
        <v>0</v>
      </c>
      <c r="V249" s="10">
        <v>0.0784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18"/>
        <v>17.029</v>
      </c>
      <c r="BL249" s="25"/>
      <c r="BM249" s="50"/>
    </row>
    <row r="250" spans="1:65" s="12" customFormat="1" ht="15">
      <c r="A250" s="5"/>
      <c r="B250" s="8" t="s">
        <v>299</v>
      </c>
      <c r="C250" s="11">
        <v>0</v>
      </c>
      <c r="D250" s="9">
        <v>15.6701</v>
      </c>
      <c r="E250" s="9">
        <v>0</v>
      </c>
      <c r="F250" s="9">
        <v>0</v>
      </c>
      <c r="G250" s="10">
        <v>0</v>
      </c>
      <c r="H250" s="11">
        <v>0.1187</v>
      </c>
      <c r="I250" s="9">
        <v>0.1424</v>
      </c>
      <c r="J250" s="9">
        <v>0</v>
      </c>
      <c r="K250" s="9">
        <v>0</v>
      </c>
      <c r="L250" s="10">
        <v>0.2302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0.0329</v>
      </c>
      <c r="S250" s="9">
        <v>0.3732</v>
      </c>
      <c r="T250" s="9">
        <v>0</v>
      </c>
      <c r="U250" s="9">
        <v>0</v>
      </c>
      <c r="V250" s="10">
        <v>0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18"/>
        <v>16.567500000000003</v>
      </c>
      <c r="BL250" s="25"/>
      <c r="BM250" s="50"/>
    </row>
    <row r="251" spans="1:65" s="12" customFormat="1" ht="15">
      <c r="A251" s="5"/>
      <c r="B251" s="8" t="s">
        <v>300</v>
      </c>
      <c r="C251" s="11">
        <v>0</v>
      </c>
      <c r="D251" s="9">
        <v>19.5647</v>
      </c>
      <c r="E251" s="9">
        <v>0</v>
      </c>
      <c r="F251" s="9">
        <v>0</v>
      </c>
      <c r="G251" s="10">
        <v>0</v>
      </c>
      <c r="H251" s="11">
        <v>0.1704</v>
      </c>
      <c r="I251" s="9">
        <v>86.6967</v>
      </c>
      <c r="J251" s="9">
        <v>0</v>
      </c>
      <c r="K251" s="9">
        <v>0</v>
      </c>
      <c r="L251" s="10">
        <v>7.8018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0.0417</v>
      </c>
      <c r="S251" s="9">
        <v>0.0001</v>
      </c>
      <c r="T251" s="9">
        <v>0.1288</v>
      </c>
      <c r="U251" s="9">
        <v>0</v>
      </c>
      <c r="V251" s="10">
        <v>0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18"/>
        <v>114.40420000000002</v>
      </c>
      <c r="BL251" s="25"/>
      <c r="BM251" s="57"/>
    </row>
    <row r="252" spans="1:65" s="12" customFormat="1" ht="15">
      <c r="A252" s="5"/>
      <c r="B252" s="8" t="s">
        <v>301</v>
      </c>
      <c r="C252" s="11">
        <v>0</v>
      </c>
      <c r="D252" s="9">
        <v>2.655</v>
      </c>
      <c r="E252" s="9">
        <v>0</v>
      </c>
      <c r="F252" s="9">
        <v>0</v>
      </c>
      <c r="G252" s="10">
        <v>0</v>
      </c>
      <c r="H252" s="11">
        <v>27.7106</v>
      </c>
      <c r="I252" s="9">
        <v>2412.618</v>
      </c>
      <c r="J252" s="9">
        <v>19.4159</v>
      </c>
      <c r="K252" s="9">
        <v>0</v>
      </c>
      <c r="L252" s="10">
        <v>50.1121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10.6763</v>
      </c>
      <c r="S252" s="9">
        <v>0.833</v>
      </c>
      <c r="T252" s="9">
        <v>0</v>
      </c>
      <c r="U252" s="9">
        <v>0</v>
      </c>
      <c r="V252" s="10">
        <v>6.7809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18"/>
        <v>2530.8018</v>
      </c>
      <c r="BL252" s="25"/>
      <c r="BM252" s="57"/>
    </row>
    <row r="253" spans="1:65" s="12" customFormat="1" ht="15">
      <c r="A253" s="5"/>
      <c r="B253" s="8" t="s">
        <v>302</v>
      </c>
      <c r="C253" s="11">
        <v>0</v>
      </c>
      <c r="D253" s="9">
        <v>0.5762</v>
      </c>
      <c r="E253" s="9">
        <v>0</v>
      </c>
      <c r="F253" s="9">
        <v>0</v>
      </c>
      <c r="G253" s="10">
        <v>0</v>
      </c>
      <c r="H253" s="11">
        <v>1032.0977</v>
      </c>
      <c r="I253" s="9">
        <v>2749.5278</v>
      </c>
      <c r="J253" s="9">
        <v>481.2615</v>
      </c>
      <c r="K253" s="9">
        <v>222.2425</v>
      </c>
      <c r="L253" s="10">
        <v>54.2673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448.4256</v>
      </c>
      <c r="S253" s="9">
        <v>173.141</v>
      </c>
      <c r="T253" s="9">
        <v>0.0588</v>
      </c>
      <c r="U253" s="9">
        <v>0</v>
      </c>
      <c r="V253" s="10">
        <v>20.3115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18"/>
        <v>5181.909899999999</v>
      </c>
      <c r="BL253" s="25"/>
      <c r="BM253" s="57"/>
    </row>
    <row r="254" spans="1:65" s="12" customFormat="1" ht="15">
      <c r="A254" s="5"/>
      <c r="B254" s="8" t="s">
        <v>303</v>
      </c>
      <c r="C254" s="11">
        <v>0</v>
      </c>
      <c r="D254" s="9">
        <v>0.0827</v>
      </c>
      <c r="E254" s="9">
        <v>0</v>
      </c>
      <c r="F254" s="9">
        <v>0</v>
      </c>
      <c r="G254" s="10">
        <v>0</v>
      </c>
      <c r="H254" s="11">
        <v>3.0622</v>
      </c>
      <c r="I254" s="9">
        <v>0.2816</v>
      </c>
      <c r="J254" s="9">
        <v>0</v>
      </c>
      <c r="K254" s="9">
        <v>0</v>
      </c>
      <c r="L254" s="10">
        <v>1.8598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0.9508</v>
      </c>
      <c r="S254" s="9">
        <v>0.0631</v>
      </c>
      <c r="T254" s="9">
        <v>0</v>
      </c>
      <c r="U254" s="9">
        <v>0</v>
      </c>
      <c r="V254" s="10">
        <v>0.221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</v>
      </c>
      <c r="AC254" s="9">
        <v>0</v>
      </c>
      <c r="AD254" s="9">
        <v>0</v>
      </c>
      <c r="AE254" s="9">
        <v>0</v>
      </c>
      <c r="AF254" s="10">
        <v>0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</v>
      </c>
      <c r="AM254" s="9">
        <v>0</v>
      </c>
      <c r="AN254" s="9">
        <v>0</v>
      </c>
      <c r="AO254" s="9">
        <v>0</v>
      </c>
      <c r="AP254" s="10">
        <v>0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0</v>
      </c>
      <c r="AW254" s="9">
        <v>0</v>
      </c>
      <c r="AX254" s="9">
        <v>0</v>
      </c>
      <c r="AY254" s="9">
        <v>0</v>
      </c>
      <c r="AZ254" s="10">
        <v>0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0</v>
      </c>
      <c r="BG254" s="9">
        <v>0</v>
      </c>
      <c r="BH254" s="9">
        <v>0</v>
      </c>
      <c r="BI254" s="9">
        <v>0</v>
      </c>
      <c r="BJ254" s="10">
        <v>0</v>
      </c>
      <c r="BK254" s="17">
        <f t="shared" si="18"/>
        <v>6.5212</v>
      </c>
      <c r="BL254" s="25"/>
      <c r="BM254" s="57"/>
    </row>
    <row r="255" spans="1:65" s="12" customFormat="1" ht="15">
      <c r="A255" s="5"/>
      <c r="B255" s="8" t="s">
        <v>304</v>
      </c>
      <c r="C255" s="11">
        <v>0</v>
      </c>
      <c r="D255" s="9">
        <v>0.3434</v>
      </c>
      <c r="E255" s="9">
        <v>0</v>
      </c>
      <c r="F255" s="9">
        <v>0</v>
      </c>
      <c r="G255" s="10">
        <v>0</v>
      </c>
      <c r="H255" s="11">
        <v>7.2297</v>
      </c>
      <c r="I255" s="9">
        <v>1.6023</v>
      </c>
      <c r="J255" s="9">
        <v>0</v>
      </c>
      <c r="K255" s="9">
        <v>0</v>
      </c>
      <c r="L255" s="10">
        <v>5.5854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1.4738</v>
      </c>
      <c r="S255" s="9">
        <v>0.093</v>
      </c>
      <c r="T255" s="9">
        <v>0</v>
      </c>
      <c r="U255" s="9">
        <v>0</v>
      </c>
      <c r="V255" s="10">
        <v>0.6609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7">
        <f t="shared" si="18"/>
        <v>16.988500000000002</v>
      </c>
      <c r="BL255" s="25"/>
      <c r="BM255" s="57"/>
    </row>
    <row r="256" spans="1:65" s="12" customFormat="1" ht="15">
      <c r="A256" s="5"/>
      <c r="B256" s="8" t="s">
        <v>305</v>
      </c>
      <c r="C256" s="11">
        <v>0</v>
      </c>
      <c r="D256" s="9">
        <v>0.8412</v>
      </c>
      <c r="E256" s="9">
        <v>0</v>
      </c>
      <c r="F256" s="9">
        <v>0</v>
      </c>
      <c r="G256" s="10">
        <v>0</v>
      </c>
      <c r="H256" s="11">
        <v>30.974</v>
      </c>
      <c r="I256" s="9">
        <v>36.4453</v>
      </c>
      <c r="J256" s="9">
        <v>0.7417</v>
      </c>
      <c r="K256" s="9">
        <v>0</v>
      </c>
      <c r="L256" s="10">
        <v>70.2725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8.69</v>
      </c>
      <c r="S256" s="9">
        <v>4.3275</v>
      </c>
      <c r="T256" s="9">
        <v>0</v>
      </c>
      <c r="U256" s="9">
        <v>0</v>
      </c>
      <c r="V256" s="10">
        <v>10.9859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7">
        <f t="shared" si="18"/>
        <v>163.2781</v>
      </c>
      <c r="BL256" s="25"/>
      <c r="BM256" s="57"/>
    </row>
    <row r="257" spans="1:65" s="12" customFormat="1" ht="15">
      <c r="A257" s="5"/>
      <c r="B257" s="8" t="s">
        <v>306</v>
      </c>
      <c r="C257" s="11">
        <v>0</v>
      </c>
      <c r="D257" s="9">
        <v>0.9865</v>
      </c>
      <c r="E257" s="9">
        <v>0</v>
      </c>
      <c r="F257" s="9">
        <v>0</v>
      </c>
      <c r="G257" s="10">
        <v>0</v>
      </c>
      <c r="H257" s="11">
        <v>136.3853</v>
      </c>
      <c r="I257" s="9">
        <v>504.3489</v>
      </c>
      <c r="J257" s="9">
        <v>12.8034</v>
      </c>
      <c r="K257" s="9">
        <v>0.0006</v>
      </c>
      <c r="L257" s="10">
        <v>734.0053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59.8416</v>
      </c>
      <c r="S257" s="9">
        <v>8.2916</v>
      </c>
      <c r="T257" s="9">
        <v>0</v>
      </c>
      <c r="U257" s="9">
        <v>0</v>
      </c>
      <c r="V257" s="10">
        <v>118.8314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f t="shared" si="18"/>
        <v>1575.4946000000002</v>
      </c>
      <c r="BL257" s="25"/>
      <c r="BM257" s="57"/>
    </row>
    <row r="258" spans="1:65" s="12" customFormat="1" ht="15">
      <c r="A258" s="5"/>
      <c r="B258" s="8" t="s">
        <v>307</v>
      </c>
      <c r="C258" s="11">
        <v>0</v>
      </c>
      <c r="D258" s="9">
        <v>1.5608</v>
      </c>
      <c r="E258" s="9">
        <v>0</v>
      </c>
      <c r="F258" s="9">
        <v>0</v>
      </c>
      <c r="G258" s="10">
        <v>0</v>
      </c>
      <c r="H258" s="11">
        <v>119.4835</v>
      </c>
      <c r="I258" s="9">
        <v>152.6663</v>
      </c>
      <c r="J258" s="9">
        <v>10.2942</v>
      </c>
      <c r="K258" s="9">
        <v>0</v>
      </c>
      <c r="L258" s="10">
        <v>301.6315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38.4148</v>
      </c>
      <c r="S258" s="9">
        <v>35.0733</v>
      </c>
      <c r="T258" s="9">
        <v>0</v>
      </c>
      <c r="U258" s="9">
        <v>0</v>
      </c>
      <c r="V258" s="10">
        <v>140.6439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7">
        <f t="shared" si="18"/>
        <v>799.7683000000001</v>
      </c>
      <c r="BL258" s="25"/>
      <c r="BM258" s="57"/>
    </row>
    <row r="259" spans="1:65" s="12" customFormat="1" ht="15">
      <c r="A259" s="5"/>
      <c r="B259" s="8" t="s">
        <v>308</v>
      </c>
      <c r="C259" s="11">
        <v>0</v>
      </c>
      <c r="D259" s="9">
        <v>0.9048</v>
      </c>
      <c r="E259" s="9">
        <v>0</v>
      </c>
      <c r="F259" s="9">
        <v>0</v>
      </c>
      <c r="G259" s="10">
        <v>0</v>
      </c>
      <c r="H259" s="11">
        <v>5.2431</v>
      </c>
      <c r="I259" s="9">
        <v>60.3562</v>
      </c>
      <c r="J259" s="9">
        <v>0.0173</v>
      </c>
      <c r="K259" s="9">
        <v>0</v>
      </c>
      <c r="L259" s="10">
        <v>4.6121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1.4659</v>
      </c>
      <c r="S259" s="9">
        <v>0.0135</v>
      </c>
      <c r="T259" s="9">
        <v>0</v>
      </c>
      <c r="U259" s="9">
        <v>0</v>
      </c>
      <c r="V259" s="10">
        <v>0.7643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7">
        <f t="shared" si="18"/>
        <v>73.3772</v>
      </c>
      <c r="BL259" s="25"/>
      <c r="BM259" s="50"/>
    </row>
    <row r="260" spans="1:65" s="12" customFormat="1" ht="15">
      <c r="A260" s="5"/>
      <c r="B260" s="8" t="s">
        <v>309</v>
      </c>
      <c r="C260" s="11">
        <v>0</v>
      </c>
      <c r="D260" s="9">
        <v>0.0288</v>
      </c>
      <c r="E260" s="9">
        <v>0</v>
      </c>
      <c r="F260" s="9">
        <v>0</v>
      </c>
      <c r="G260" s="10">
        <v>0</v>
      </c>
      <c r="H260" s="11">
        <v>1.0736</v>
      </c>
      <c r="I260" s="9">
        <v>0.3205</v>
      </c>
      <c r="J260" s="9">
        <v>0</v>
      </c>
      <c r="K260" s="9">
        <v>0</v>
      </c>
      <c r="L260" s="10">
        <v>0.6709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0.4239</v>
      </c>
      <c r="S260" s="9">
        <v>0.0054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7">
        <f t="shared" si="18"/>
        <v>2.5231</v>
      </c>
      <c r="BL260" s="25"/>
      <c r="BM260" s="57"/>
    </row>
    <row r="261" spans="1:65" s="21" customFormat="1" ht="15">
      <c r="A261" s="5"/>
      <c r="B261" s="15" t="s">
        <v>14</v>
      </c>
      <c r="C261" s="20">
        <f aca="true" t="shared" si="19" ref="C261:AH261">SUM(C246:C260)</f>
        <v>0</v>
      </c>
      <c r="D261" s="18">
        <f t="shared" si="19"/>
        <v>109.17640000000002</v>
      </c>
      <c r="E261" s="18">
        <f t="shared" si="19"/>
        <v>0</v>
      </c>
      <c r="F261" s="18">
        <f t="shared" si="19"/>
        <v>0</v>
      </c>
      <c r="G261" s="19">
        <f t="shared" si="19"/>
        <v>0</v>
      </c>
      <c r="H261" s="20">
        <f t="shared" si="19"/>
        <v>1366.4882</v>
      </c>
      <c r="I261" s="18">
        <f t="shared" si="19"/>
        <v>6009.7639</v>
      </c>
      <c r="J261" s="18">
        <f t="shared" si="19"/>
        <v>524.534</v>
      </c>
      <c r="K261" s="18">
        <f t="shared" si="19"/>
        <v>222.2431</v>
      </c>
      <c r="L261" s="19">
        <f t="shared" si="19"/>
        <v>1231.7338000000002</v>
      </c>
      <c r="M261" s="20">
        <f t="shared" si="19"/>
        <v>0</v>
      </c>
      <c r="N261" s="18">
        <f t="shared" si="19"/>
        <v>0</v>
      </c>
      <c r="O261" s="18">
        <f t="shared" si="19"/>
        <v>0</v>
      </c>
      <c r="P261" s="18">
        <f t="shared" si="19"/>
        <v>0</v>
      </c>
      <c r="Q261" s="19">
        <f t="shared" si="19"/>
        <v>0</v>
      </c>
      <c r="R261" s="20">
        <f t="shared" si="19"/>
        <v>572.515</v>
      </c>
      <c r="S261" s="18">
        <f t="shared" si="19"/>
        <v>223.40709999999993</v>
      </c>
      <c r="T261" s="18">
        <f t="shared" si="19"/>
        <v>0.1876</v>
      </c>
      <c r="U261" s="18">
        <f t="shared" si="19"/>
        <v>0</v>
      </c>
      <c r="V261" s="19">
        <f t="shared" si="19"/>
        <v>299.2782</v>
      </c>
      <c r="W261" s="20">
        <f t="shared" si="19"/>
        <v>0</v>
      </c>
      <c r="X261" s="18">
        <f t="shared" si="19"/>
        <v>0</v>
      </c>
      <c r="Y261" s="18">
        <f t="shared" si="19"/>
        <v>0</v>
      </c>
      <c r="Z261" s="18">
        <f t="shared" si="19"/>
        <v>0</v>
      </c>
      <c r="AA261" s="19">
        <f t="shared" si="19"/>
        <v>0</v>
      </c>
      <c r="AB261" s="20">
        <f t="shared" si="19"/>
        <v>0</v>
      </c>
      <c r="AC261" s="18">
        <f t="shared" si="19"/>
        <v>0</v>
      </c>
      <c r="AD261" s="18">
        <f t="shared" si="19"/>
        <v>0</v>
      </c>
      <c r="AE261" s="18">
        <f t="shared" si="19"/>
        <v>0</v>
      </c>
      <c r="AF261" s="19">
        <f t="shared" si="19"/>
        <v>0</v>
      </c>
      <c r="AG261" s="20">
        <f t="shared" si="19"/>
        <v>0</v>
      </c>
      <c r="AH261" s="18">
        <f t="shared" si="19"/>
        <v>0</v>
      </c>
      <c r="AI261" s="18">
        <f aca="true" t="shared" si="20" ref="AI261:BK261">SUM(AI246:AI260)</f>
        <v>0</v>
      </c>
      <c r="AJ261" s="18">
        <f t="shared" si="20"/>
        <v>0</v>
      </c>
      <c r="AK261" s="19">
        <f t="shared" si="20"/>
        <v>0</v>
      </c>
      <c r="AL261" s="20">
        <f t="shared" si="20"/>
        <v>0</v>
      </c>
      <c r="AM261" s="18">
        <f t="shared" si="20"/>
        <v>0</v>
      </c>
      <c r="AN261" s="18">
        <f t="shared" si="20"/>
        <v>0</v>
      </c>
      <c r="AO261" s="18">
        <f t="shared" si="20"/>
        <v>0</v>
      </c>
      <c r="AP261" s="19">
        <f t="shared" si="20"/>
        <v>0</v>
      </c>
      <c r="AQ261" s="20">
        <f t="shared" si="20"/>
        <v>0</v>
      </c>
      <c r="AR261" s="18">
        <f t="shared" si="20"/>
        <v>0</v>
      </c>
      <c r="AS261" s="18">
        <f t="shared" si="20"/>
        <v>0</v>
      </c>
      <c r="AT261" s="18">
        <f t="shared" si="20"/>
        <v>0</v>
      </c>
      <c r="AU261" s="19">
        <f t="shared" si="20"/>
        <v>0</v>
      </c>
      <c r="AV261" s="20">
        <f t="shared" si="20"/>
        <v>0</v>
      </c>
      <c r="AW261" s="18">
        <f t="shared" si="20"/>
        <v>0</v>
      </c>
      <c r="AX261" s="18">
        <f t="shared" si="20"/>
        <v>0</v>
      </c>
      <c r="AY261" s="18">
        <f t="shared" si="20"/>
        <v>0</v>
      </c>
      <c r="AZ261" s="19">
        <f t="shared" si="20"/>
        <v>0</v>
      </c>
      <c r="BA261" s="20">
        <f t="shared" si="20"/>
        <v>0</v>
      </c>
      <c r="BB261" s="18">
        <f t="shared" si="20"/>
        <v>0</v>
      </c>
      <c r="BC261" s="18">
        <f t="shared" si="20"/>
        <v>0</v>
      </c>
      <c r="BD261" s="18">
        <f t="shared" si="20"/>
        <v>0</v>
      </c>
      <c r="BE261" s="19">
        <f t="shared" si="20"/>
        <v>0</v>
      </c>
      <c r="BF261" s="20">
        <f t="shared" si="20"/>
        <v>0</v>
      </c>
      <c r="BG261" s="18">
        <f t="shared" si="20"/>
        <v>0</v>
      </c>
      <c r="BH261" s="18">
        <f t="shared" si="20"/>
        <v>0</v>
      </c>
      <c r="BI261" s="18">
        <f t="shared" si="20"/>
        <v>0</v>
      </c>
      <c r="BJ261" s="19">
        <f t="shared" si="20"/>
        <v>0</v>
      </c>
      <c r="BK261" s="19">
        <f t="shared" si="20"/>
        <v>10559.3273</v>
      </c>
      <c r="BL261" s="16"/>
      <c r="BM261" s="50"/>
    </row>
    <row r="262" spans="1:65" s="21" customFormat="1" ht="15">
      <c r="A262" s="5"/>
      <c r="B262" s="22" t="s">
        <v>25</v>
      </c>
      <c r="C262" s="20">
        <f aca="true" t="shared" si="21" ref="C262:AH262">C261+C244</f>
        <v>0</v>
      </c>
      <c r="D262" s="18">
        <f t="shared" si="21"/>
        <v>109.77180000000001</v>
      </c>
      <c r="E262" s="18">
        <f t="shared" si="21"/>
        <v>0</v>
      </c>
      <c r="F262" s="18">
        <f t="shared" si="21"/>
        <v>0</v>
      </c>
      <c r="G262" s="19">
        <f t="shared" si="21"/>
        <v>0</v>
      </c>
      <c r="H262" s="20">
        <f t="shared" si="21"/>
        <v>1965.5235</v>
      </c>
      <c r="I262" s="18">
        <f t="shared" si="21"/>
        <v>6994.2997</v>
      </c>
      <c r="J262" s="18">
        <f t="shared" si="21"/>
        <v>524.6099</v>
      </c>
      <c r="K262" s="18">
        <f t="shared" si="21"/>
        <v>222.2431</v>
      </c>
      <c r="L262" s="19">
        <f t="shared" si="21"/>
        <v>1856.1695000000002</v>
      </c>
      <c r="M262" s="20">
        <f t="shared" si="21"/>
        <v>0</v>
      </c>
      <c r="N262" s="18">
        <f t="shared" si="21"/>
        <v>0</v>
      </c>
      <c r="O262" s="18">
        <f t="shared" si="21"/>
        <v>0</v>
      </c>
      <c r="P262" s="18">
        <f t="shared" si="21"/>
        <v>0</v>
      </c>
      <c r="Q262" s="19">
        <f t="shared" si="21"/>
        <v>0</v>
      </c>
      <c r="R262" s="20">
        <f t="shared" si="21"/>
        <v>824.2692</v>
      </c>
      <c r="S262" s="18">
        <f t="shared" si="21"/>
        <v>236.53309999999993</v>
      </c>
      <c r="T262" s="18">
        <f t="shared" si="21"/>
        <v>0.19119999999999998</v>
      </c>
      <c r="U262" s="18">
        <f t="shared" si="21"/>
        <v>0</v>
      </c>
      <c r="V262" s="19">
        <f t="shared" si="21"/>
        <v>445.4784</v>
      </c>
      <c r="W262" s="20">
        <f t="shared" si="21"/>
        <v>0</v>
      </c>
      <c r="X262" s="18">
        <f t="shared" si="21"/>
        <v>0</v>
      </c>
      <c r="Y262" s="18">
        <f t="shared" si="21"/>
        <v>0</v>
      </c>
      <c r="Z262" s="18">
        <f t="shared" si="21"/>
        <v>0</v>
      </c>
      <c r="AA262" s="19">
        <f t="shared" si="21"/>
        <v>0</v>
      </c>
      <c r="AB262" s="20">
        <f t="shared" si="21"/>
        <v>0</v>
      </c>
      <c r="AC262" s="18">
        <f t="shared" si="21"/>
        <v>0</v>
      </c>
      <c r="AD262" s="18">
        <f t="shared" si="21"/>
        <v>0</v>
      </c>
      <c r="AE262" s="18">
        <f t="shared" si="21"/>
        <v>0</v>
      </c>
      <c r="AF262" s="19">
        <f t="shared" si="21"/>
        <v>0</v>
      </c>
      <c r="AG262" s="20">
        <f t="shared" si="21"/>
        <v>0</v>
      </c>
      <c r="AH262" s="18">
        <f t="shared" si="21"/>
        <v>0</v>
      </c>
      <c r="AI262" s="18">
        <f aca="true" t="shared" si="22" ref="AI262:BK262">AI261+AI244</f>
        <v>0</v>
      </c>
      <c r="AJ262" s="18">
        <f t="shared" si="22"/>
        <v>0</v>
      </c>
      <c r="AK262" s="19">
        <f t="shared" si="22"/>
        <v>0</v>
      </c>
      <c r="AL262" s="20">
        <f t="shared" si="22"/>
        <v>0</v>
      </c>
      <c r="AM262" s="18">
        <f t="shared" si="22"/>
        <v>0</v>
      </c>
      <c r="AN262" s="18">
        <f t="shared" si="22"/>
        <v>0</v>
      </c>
      <c r="AO262" s="18">
        <f t="shared" si="22"/>
        <v>0</v>
      </c>
      <c r="AP262" s="19">
        <f t="shared" si="22"/>
        <v>0</v>
      </c>
      <c r="AQ262" s="20">
        <f t="shared" si="22"/>
        <v>0</v>
      </c>
      <c r="AR262" s="18">
        <f t="shared" si="22"/>
        <v>0</v>
      </c>
      <c r="AS262" s="18">
        <f t="shared" si="22"/>
        <v>0</v>
      </c>
      <c r="AT262" s="18">
        <f t="shared" si="22"/>
        <v>0</v>
      </c>
      <c r="AU262" s="19">
        <f t="shared" si="22"/>
        <v>0</v>
      </c>
      <c r="AV262" s="20">
        <f t="shared" si="22"/>
        <v>0</v>
      </c>
      <c r="AW262" s="18">
        <f t="shared" si="22"/>
        <v>0</v>
      </c>
      <c r="AX262" s="18">
        <f t="shared" si="22"/>
        <v>0</v>
      </c>
      <c r="AY262" s="18">
        <f t="shared" si="22"/>
        <v>0</v>
      </c>
      <c r="AZ262" s="19">
        <f t="shared" si="22"/>
        <v>0</v>
      </c>
      <c r="BA262" s="20">
        <f t="shared" si="22"/>
        <v>0</v>
      </c>
      <c r="BB262" s="18">
        <f t="shared" si="22"/>
        <v>0</v>
      </c>
      <c r="BC262" s="18">
        <f t="shared" si="22"/>
        <v>0</v>
      </c>
      <c r="BD262" s="18">
        <f t="shared" si="22"/>
        <v>0</v>
      </c>
      <c r="BE262" s="19">
        <f t="shared" si="22"/>
        <v>0</v>
      </c>
      <c r="BF262" s="20">
        <f t="shared" si="22"/>
        <v>0</v>
      </c>
      <c r="BG262" s="18">
        <f t="shared" si="22"/>
        <v>0</v>
      </c>
      <c r="BH262" s="18">
        <f t="shared" si="22"/>
        <v>0</v>
      </c>
      <c r="BI262" s="18">
        <f t="shared" si="22"/>
        <v>0</v>
      </c>
      <c r="BJ262" s="19">
        <f t="shared" si="22"/>
        <v>0</v>
      </c>
      <c r="BK262" s="19">
        <f t="shared" si="22"/>
        <v>13179.0894</v>
      </c>
      <c r="BL262" s="16"/>
      <c r="BM262" s="50"/>
    </row>
    <row r="263" spans="1:65" s="12" customFormat="1" ht="15">
      <c r="A263" s="5"/>
      <c r="B263" s="22"/>
      <c r="C263" s="44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6"/>
      <c r="BL263" s="16"/>
      <c r="BM263" s="50"/>
    </row>
    <row r="264" spans="1:65" s="12" customFormat="1" ht="15">
      <c r="A264" s="5" t="s">
        <v>47</v>
      </c>
      <c r="B264" s="24" t="s">
        <v>48</v>
      </c>
      <c r="C264" s="52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4"/>
      <c r="BL264" s="16"/>
      <c r="BM264" s="50"/>
    </row>
    <row r="265" spans="1:65" s="12" customFormat="1" ht="15">
      <c r="A265" s="5" t="s">
        <v>9</v>
      </c>
      <c r="B265" s="33" t="s">
        <v>49</v>
      </c>
      <c r="C265" s="52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4"/>
      <c r="BL265" s="16"/>
      <c r="BM265" s="50"/>
    </row>
    <row r="266" spans="1:65" s="31" customFormat="1" ht="15">
      <c r="A266" s="29"/>
      <c r="B266" s="30" t="s">
        <v>38</v>
      </c>
      <c r="C266" s="47">
        <v>0</v>
      </c>
      <c r="D266" s="48">
        <v>0</v>
      </c>
      <c r="E266" s="48">
        <v>0</v>
      </c>
      <c r="F266" s="48">
        <v>0</v>
      </c>
      <c r="G266" s="49">
        <v>0</v>
      </c>
      <c r="H266" s="47">
        <v>0</v>
      </c>
      <c r="I266" s="48">
        <v>0</v>
      </c>
      <c r="J266" s="48">
        <v>0</v>
      </c>
      <c r="K266" s="48">
        <v>0</v>
      </c>
      <c r="L266" s="49">
        <v>0</v>
      </c>
      <c r="M266" s="47">
        <v>0</v>
      </c>
      <c r="N266" s="48">
        <v>0</v>
      </c>
      <c r="O266" s="48">
        <v>0</v>
      </c>
      <c r="P266" s="48">
        <v>0</v>
      </c>
      <c r="Q266" s="49">
        <v>0</v>
      </c>
      <c r="R266" s="47">
        <v>0</v>
      </c>
      <c r="S266" s="48">
        <v>0</v>
      </c>
      <c r="T266" s="48">
        <v>0</v>
      </c>
      <c r="U266" s="48">
        <v>0</v>
      </c>
      <c r="V266" s="49">
        <v>0</v>
      </c>
      <c r="W266" s="47">
        <v>0</v>
      </c>
      <c r="X266" s="48">
        <v>0</v>
      </c>
      <c r="Y266" s="48">
        <v>0</v>
      </c>
      <c r="Z266" s="48">
        <v>0</v>
      </c>
      <c r="AA266" s="49">
        <v>0</v>
      </c>
      <c r="AB266" s="47">
        <v>0</v>
      </c>
      <c r="AC266" s="48">
        <v>0</v>
      </c>
      <c r="AD266" s="48">
        <v>0</v>
      </c>
      <c r="AE266" s="48">
        <v>0</v>
      </c>
      <c r="AF266" s="49">
        <v>0</v>
      </c>
      <c r="AG266" s="47">
        <v>0</v>
      </c>
      <c r="AH266" s="48">
        <v>0</v>
      </c>
      <c r="AI266" s="48">
        <v>0</v>
      </c>
      <c r="AJ266" s="48">
        <v>0</v>
      </c>
      <c r="AK266" s="49">
        <v>0</v>
      </c>
      <c r="AL266" s="47">
        <v>0</v>
      </c>
      <c r="AM266" s="48">
        <v>0</v>
      </c>
      <c r="AN266" s="48">
        <v>0</v>
      </c>
      <c r="AO266" s="48">
        <v>0</v>
      </c>
      <c r="AP266" s="49">
        <v>0</v>
      </c>
      <c r="AQ266" s="47">
        <v>0</v>
      </c>
      <c r="AR266" s="48">
        <v>0</v>
      </c>
      <c r="AS266" s="48">
        <v>0</v>
      </c>
      <c r="AT266" s="48">
        <v>0</v>
      </c>
      <c r="AU266" s="49">
        <v>0</v>
      </c>
      <c r="AV266" s="47">
        <v>0</v>
      </c>
      <c r="AW266" s="48">
        <v>0</v>
      </c>
      <c r="AX266" s="48">
        <v>0</v>
      </c>
      <c r="AY266" s="48">
        <v>0</v>
      </c>
      <c r="AZ266" s="49">
        <v>0</v>
      </c>
      <c r="BA266" s="47">
        <v>0</v>
      </c>
      <c r="BB266" s="48">
        <v>0</v>
      </c>
      <c r="BC266" s="48">
        <v>0</v>
      </c>
      <c r="BD266" s="48">
        <v>0</v>
      </c>
      <c r="BE266" s="49">
        <v>0</v>
      </c>
      <c r="BF266" s="47">
        <v>0</v>
      </c>
      <c r="BG266" s="48">
        <v>0</v>
      </c>
      <c r="BH266" s="48">
        <v>0</v>
      </c>
      <c r="BI266" s="48">
        <v>0</v>
      </c>
      <c r="BJ266" s="49">
        <v>0</v>
      </c>
      <c r="BK266" s="47">
        <v>0</v>
      </c>
      <c r="BL266" s="16"/>
      <c r="BM266" s="50"/>
    </row>
    <row r="267" spans="1:65" s="21" customFormat="1" ht="15">
      <c r="A267" s="5"/>
      <c r="B267" s="22" t="s">
        <v>29</v>
      </c>
      <c r="C267" s="20">
        <v>0</v>
      </c>
      <c r="D267" s="18">
        <v>0</v>
      </c>
      <c r="E267" s="18">
        <v>0</v>
      </c>
      <c r="F267" s="18">
        <v>0</v>
      </c>
      <c r="G267" s="19">
        <v>0</v>
      </c>
      <c r="H267" s="20">
        <v>0</v>
      </c>
      <c r="I267" s="18">
        <v>0</v>
      </c>
      <c r="J267" s="18">
        <v>0</v>
      </c>
      <c r="K267" s="18">
        <v>0</v>
      </c>
      <c r="L267" s="19">
        <v>0</v>
      </c>
      <c r="M267" s="20">
        <v>0</v>
      </c>
      <c r="N267" s="18">
        <v>0</v>
      </c>
      <c r="O267" s="18">
        <v>0</v>
      </c>
      <c r="P267" s="18">
        <v>0</v>
      </c>
      <c r="Q267" s="19">
        <v>0</v>
      </c>
      <c r="R267" s="20">
        <v>0</v>
      </c>
      <c r="S267" s="18">
        <v>0</v>
      </c>
      <c r="T267" s="18">
        <v>0</v>
      </c>
      <c r="U267" s="18">
        <v>0</v>
      </c>
      <c r="V267" s="19">
        <v>0</v>
      </c>
      <c r="W267" s="20">
        <v>0</v>
      </c>
      <c r="X267" s="18">
        <v>0</v>
      </c>
      <c r="Y267" s="18">
        <v>0</v>
      </c>
      <c r="Z267" s="18">
        <v>0</v>
      </c>
      <c r="AA267" s="19">
        <v>0</v>
      </c>
      <c r="AB267" s="20">
        <v>0</v>
      </c>
      <c r="AC267" s="18">
        <v>0</v>
      </c>
      <c r="AD267" s="18">
        <v>0</v>
      </c>
      <c r="AE267" s="18">
        <v>0</v>
      </c>
      <c r="AF267" s="19">
        <v>0</v>
      </c>
      <c r="AG267" s="20">
        <v>0</v>
      </c>
      <c r="AH267" s="18">
        <v>0</v>
      </c>
      <c r="AI267" s="18">
        <v>0</v>
      </c>
      <c r="AJ267" s="18">
        <v>0</v>
      </c>
      <c r="AK267" s="19">
        <v>0</v>
      </c>
      <c r="AL267" s="20">
        <v>0</v>
      </c>
      <c r="AM267" s="18">
        <v>0</v>
      </c>
      <c r="AN267" s="18">
        <v>0</v>
      </c>
      <c r="AO267" s="18">
        <v>0</v>
      </c>
      <c r="AP267" s="19">
        <v>0</v>
      </c>
      <c r="AQ267" s="20">
        <v>0</v>
      </c>
      <c r="AR267" s="18">
        <v>0</v>
      </c>
      <c r="AS267" s="18">
        <v>0</v>
      </c>
      <c r="AT267" s="18">
        <v>0</v>
      </c>
      <c r="AU267" s="19">
        <v>0</v>
      </c>
      <c r="AV267" s="20">
        <v>0</v>
      </c>
      <c r="AW267" s="18">
        <v>0</v>
      </c>
      <c r="AX267" s="18">
        <v>0</v>
      </c>
      <c r="AY267" s="18">
        <v>0</v>
      </c>
      <c r="AZ267" s="19">
        <v>0</v>
      </c>
      <c r="BA267" s="20">
        <v>0</v>
      </c>
      <c r="BB267" s="18">
        <v>0</v>
      </c>
      <c r="BC267" s="18">
        <v>0</v>
      </c>
      <c r="BD267" s="18">
        <v>0</v>
      </c>
      <c r="BE267" s="19">
        <v>0</v>
      </c>
      <c r="BF267" s="20">
        <v>0</v>
      </c>
      <c r="BG267" s="18">
        <v>0</v>
      </c>
      <c r="BH267" s="18">
        <v>0</v>
      </c>
      <c r="BI267" s="18">
        <v>0</v>
      </c>
      <c r="BJ267" s="19">
        <v>0</v>
      </c>
      <c r="BK267" s="32">
        <v>0</v>
      </c>
      <c r="BL267" s="16"/>
      <c r="BM267" s="50"/>
    </row>
    <row r="268" spans="1:65" s="12" customFormat="1" ht="12" customHeight="1">
      <c r="A268" s="5"/>
      <c r="B268" s="26"/>
      <c r="C268" s="5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4"/>
      <c r="BL268" s="16"/>
      <c r="BM268" s="50"/>
    </row>
    <row r="269" spans="1:65" s="21" customFormat="1" ht="15">
      <c r="A269" s="5"/>
      <c r="B269" s="34" t="s">
        <v>50</v>
      </c>
      <c r="C269" s="35">
        <f aca="true" t="shared" si="23" ref="C269:AH269">C267+C262+C239+C234+C195</f>
        <v>0</v>
      </c>
      <c r="D269" s="35">
        <f t="shared" si="23"/>
        <v>4727.616946687932</v>
      </c>
      <c r="E269" s="35">
        <f t="shared" si="23"/>
        <v>0</v>
      </c>
      <c r="F269" s="35">
        <f t="shared" si="23"/>
        <v>0</v>
      </c>
      <c r="G269" s="35">
        <f t="shared" si="23"/>
        <v>243.64980911673334</v>
      </c>
      <c r="H269" s="35">
        <f t="shared" si="23"/>
        <v>7473.967378846031</v>
      </c>
      <c r="I269" s="35">
        <f t="shared" si="23"/>
        <v>76069.52274498573</v>
      </c>
      <c r="J269" s="35">
        <f t="shared" si="23"/>
        <v>6219.498683388466</v>
      </c>
      <c r="K269" s="35">
        <f t="shared" si="23"/>
        <v>597.8603829358333</v>
      </c>
      <c r="L269" s="35">
        <f t="shared" si="23"/>
        <v>5326.147948822368</v>
      </c>
      <c r="M269" s="35">
        <f t="shared" si="23"/>
        <v>0</v>
      </c>
      <c r="N269" s="35">
        <f t="shared" si="23"/>
        <v>0</v>
      </c>
      <c r="O269" s="35">
        <f t="shared" si="23"/>
        <v>0</v>
      </c>
      <c r="P269" s="35">
        <f t="shared" si="23"/>
        <v>0</v>
      </c>
      <c r="Q269" s="35">
        <f t="shared" si="23"/>
        <v>0</v>
      </c>
      <c r="R269" s="35">
        <f t="shared" si="23"/>
        <v>2431.367078758167</v>
      </c>
      <c r="S269" s="35">
        <f t="shared" si="23"/>
        <v>7319.388057545735</v>
      </c>
      <c r="T269" s="35">
        <f t="shared" si="23"/>
        <v>1869.5053786126334</v>
      </c>
      <c r="U269" s="35">
        <f t="shared" si="23"/>
        <v>0</v>
      </c>
      <c r="V269" s="35">
        <f t="shared" si="23"/>
        <v>1841.8660942602999</v>
      </c>
      <c r="W269" s="35">
        <f t="shared" si="23"/>
        <v>0</v>
      </c>
      <c r="X269" s="35">
        <f t="shared" si="23"/>
        <v>36.03376021066667</v>
      </c>
      <c r="Y269" s="35">
        <f t="shared" si="23"/>
        <v>0</v>
      </c>
      <c r="Z269" s="35">
        <f t="shared" si="23"/>
        <v>0</v>
      </c>
      <c r="AA269" s="35">
        <f t="shared" si="23"/>
        <v>0</v>
      </c>
      <c r="AB269" s="35">
        <f t="shared" si="23"/>
        <v>212.48226144760002</v>
      </c>
      <c r="AC269" s="35">
        <f t="shared" si="23"/>
        <v>212.3585097983667</v>
      </c>
      <c r="AD269" s="35">
        <f t="shared" si="23"/>
        <v>2.3385631964333333</v>
      </c>
      <c r="AE269" s="35">
        <f t="shared" si="23"/>
        <v>0</v>
      </c>
      <c r="AF269" s="35">
        <f t="shared" si="23"/>
        <v>117.25694879783333</v>
      </c>
      <c r="AG269" s="35">
        <f t="shared" si="23"/>
        <v>0</v>
      </c>
      <c r="AH269" s="35">
        <f t="shared" si="23"/>
        <v>0</v>
      </c>
      <c r="AI269" s="35">
        <f aca="true" t="shared" si="24" ref="AI269:BK269">AI267+AI262+AI239+AI234+AI195</f>
        <v>0</v>
      </c>
      <c r="AJ269" s="35">
        <f t="shared" si="24"/>
        <v>0</v>
      </c>
      <c r="AK269" s="35">
        <f t="shared" si="24"/>
        <v>0</v>
      </c>
      <c r="AL269" s="35">
        <f t="shared" si="24"/>
        <v>85.4576165481667</v>
      </c>
      <c r="AM269" s="35">
        <f t="shared" si="24"/>
        <v>194.913953659</v>
      </c>
      <c r="AN269" s="35">
        <f t="shared" si="24"/>
        <v>0.5667870915666667</v>
      </c>
      <c r="AO269" s="35">
        <f t="shared" si="24"/>
        <v>0</v>
      </c>
      <c r="AP269" s="35">
        <f t="shared" si="24"/>
        <v>21.122879531600002</v>
      </c>
      <c r="AQ269" s="35">
        <f t="shared" si="24"/>
        <v>0</v>
      </c>
      <c r="AR269" s="35">
        <f t="shared" si="24"/>
        <v>959.8200483427</v>
      </c>
      <c r="AS269" s="35">
        <f t="shared" si="24"/>
        <v>0</v>
      </c>
      <c r="AT269" s="35">
        <f t="shared" si="24"/>
        <v>0</v>
      </c>
      <c r="AU269" s="35">
        <f t="shared" si="24"/>
        <v>0.6861390357333332</v>
      </c>
      <c r="AV269" s="35">
        <f t="shared" si="24"/>
        <v>34306.941232327066</v>
      </c>
      <c r="AW269" s="35">
        <f t="shared" si="24"/>
        <v>27183.312887165197</v>
      </c>
      <c r="AX269" s="35">
        <f t="shared" si="24"/>
        <v>662.5678145406333</v>
      </c>
      <c r="AY269" s="35">
        <f t="shared" si="24"/>
        <v>1369.5176675309</v>
      </c>
      <c r="AZ269" s="35">
        <f t="shared" si="24"/>
        <v>24273.124790274836</v>
      </c>
      <c r="BA269" s="35">
        <f t="shared" si="24"/>
        <v>0</v>
      </c>
      <c r="BB269" s="35">
        <f t="shared" si="24"/>
        <v>0</v>
      </c>
      <c r="BC269" s="35">
        <f t="shared" si="24"/>
        <v>0</v>
      </c>
      <c r="BD269" s="35">
        <f t="shared" si="24"/>
        <v>0</v>
      </c>
      <c r="BE269" s="35">
        <f t="shared" si="24"/>
        <v>0</v>
      </c>
      <c r="BF269" s="35">
        <f t="shared" si="24"/>
        <v>19140.502037957664</v>
      </c>
      <c r="BG269" s="35">
        <f t="shared" si="24"/>
        <v>5328.124703427</v>
      </c>
      <c r="BH269" s="35">
        <f t="shared" si="24"/>
        <v>825.1756699967666</v>
      </c>
      <c r="BI269" s="35">
        <f t="shared" si="24"/>
        <v>42.99618879089999</v>
      </c>
      <c r="BJ269" s="35">
        <f t="shared" si="24"/>
        <v>8023.305195073301</v>
      </c>
      <c r="BK269" s="35">
        <f t="shared" si="24"/>
        <v>237118.99615870387</v>
      </c>
      <c r="BL269" s="16"/>
      <c r="BM269" s="50"/>
    </row>
    <row r="270" spans="1:65" s="12" customFormat="1" ht="15">
      <c r="A270" s="5"/>
      <c r="B270" s="22"/>
      <c r="C270" s="11"/>
      <c r="D270" s="9"/>
      <c r="E270" s="9"/>
      <c r="F270" s="9"/>
      <c r="G270" s="10"/>
      <c r="H270" s="11"/>
      <c r="I270" s="9"/>
      <c r="J270" s="9"/>
      <c r="K270" s="9"/>
      <c r="L270" s="10"/>
      <c r="M270" s="11"/>
      <c r="N270" s="9"/>
      <c r="O270" s="9"/>
      <c r="P270" s="9"/>
      <c r="Q270" s="10"/>
      <c r="R270" s="11"/>
      <c r="S270" s="9"/>
      <c r="T270" s="9"/>
      <c r="U270" s="9"/>
      <c r="V270" s="10"/>
      <c r="W270" s="11"/>
      <c r="X270" s="9"/>
      <c r="Y270" s="9"/>
      <c r="Z270" s="9"/>
      <c r="AA270" s="10"/>
      <c r="AB270" s="11"/>
      <c r="AC270" s="9"/>
      <c r="AD270" s="9"/>
      <c r="AE270" s="9"/>
      <c r="AF270" s="10"/>
      <c r="AG270" s="11"/>
      <c r="AH270" s="9"/>
      <c r="AI270" s="9"/>
      <c r="AJ270" s="9"/>
      <c r="AK270" s="10"/>
      <c r="AL270" s="11"/>
      <c r="AM270" s="9"/>
      <c r="AN270" s="9"/>
      <c r="AO270" s="9"/>
      <c r="AP270" s="10"/>
      <c r="AQ270" s="11"/>
      <c r="AR270" s="9"/>
      <c r="AS270" s="9"/>
      <c r="AT270" s="9"/>
      <c r="AU270" s="10"/>
      <c r="AV270" s="11"/>
      <c r="AW270" s="9"/>
      <c r="AX270" s="9"/>
      <c r="AY270" s="9"/>
      <c r="AZ270" s="10"/>
      <c r="BA270" s="11"/>
      <c r="BB270" s="9"/>
      <c r="BC270" s="9"/>
      <c r="BD270" s="9"/>
      <c r="BE270" s="10"/>
      <c r="BF270" s="11"/>
      <c r="BG270" s="9"/>
      <c r="BH270" s="9"/>
      <c r="BI270" s="9"/>
      <c r="BJ270" s="10"/>
      <c r="BK270" s="17"/>
      <c r="BL270" s="16"/>
      <c r="BM270" s="50"/>
    </row>
    <row r="271" spans="1:65" s="12" customFormat="1" ht="15">
      <c r="A271" s="5" t="s">
        <v>30</v>
      </c>
      <c r="B271" s="15" t="s">
        <v>31</v>
      </c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7"/>
      <c r="BL271" s="16"/>
      <c r="BM271" s="50"/>
    </row>
    <row r="272" spans="1:65" s="12" customFormat="1" ht="15">
      <c r="A272" s="5"/>
      <c r="B272" s="8" t="s">
        <v>34</v>
      </c>
      <c r="C272" s="11">
        <v>0</v>
      </c>
      <c r="D272" s="9">
        <v>6.1957718801</v>
      </c>
      <c r="E272" s="9">
        <v>0</v>
      </c>
      <c r="F272" s="9">
        <v>0</v>
      </c>
      <c r="G272" s="10">
        <v>0</v>
      </c>
      <c r="H272" s="11">
        <v>13.009640129633334</v>
      </c>
      <c r="I272" s="9">
        <v>2.716334814466667</v>
      </c>
      <c r="J272" s="9">
        <v>0</v>
      </c>
      <c r="K272" s="9">
        <v>0</v>
      </c>
      <c r="L272" s="10">
        <v>12.749719866300003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9.8863499656</v>
      </c>
      <c r="S272" s="9">
        <v>0.0005370694333333331</v>
      </c>
      <c r="T272" s="9">
        <v>0</v>
      </c>
      <c r="U272" s="9">
        <v>0</v>
      </c>
      <c r="V272" s="10">
        <v>5.445234037899998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0.8144982257666666</v>
      </c>
      <c r="AC272" s="9">
        <v>0</v>
      </c>
      <c r="AD272" s="9">
        <v>0</v>
      </c>
      <c r="AE272" s="9">
        <v>0</v>
      </c>
      <c r="AF272" s="10">
        <v>1.3631142046999998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1.0750490458333335</v>
      </c>
      <c r="AM272" s="9">
        <v>0</v>
      </c>
      <c r="AN272" s="9">
        <v>0</v>
      </c>
      <c r="AO272" s="9">
        <v>0</v>
      </c>
      <c r="AP272" s="10">
        <v>0.20541349783333332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185.96164607126676</v>
      </c>
      <c r="AW272" s="9">
        <v>7.281976147738387</v>
      </c>
      <c r="AX272" s="9">
        <v>0</v>
      </c>
      <c r="AY272" s="9">
        <v>0</v>
      </c>
      <c r="AZ272" s="10">
        <v>221.9590204528666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186.22397725100004</v>
      </c>
      <c r="BG272" s="9">
        <v>13.969571412699999</v>
      </c>
      <c r="BH272" s="9">
        <v>0</v>
      </c>
      <c r="BI272" s="9">
        <v>0</v>
      </c>
      <c r="BJ272" s="10">
        <v>83.54904105233334</v>
      </c>
      <c r="BK272" s="17">
        <f>SUM(C272:BJ272)</f>
        <v>752.4068951254718</v>
      </c>
      <c r="BL272" s="16"/>
      <c r="BM272" s="50"/>
    </row>
    <row r="273" spans="1:65" s="21" customFormat="1" ht="15">
      <c r="A273" s="5"/>
      <c r="B273" s="15" t="s">
        <v>29</v>
      </c>
      <c r="C273" s="20">
        <f>SUM(C272)</f>
        <v>0</v>
      </c>
      <c r="D273" s="18">
        <f>SUM(D272)</f>
        <v>6.1957718801</v>
      </c>
      <c r="E273" s="18">
        <f>SUM(E272)</f>
        <v>0</v>
      </c>
      <c r="F273" s="18">
        <f>SUM(F272)</f>
        <v>0</v>
      </c>
      <c r="G273" s="19">
        <f>SUM(G272)</f>
        <v>0</v>
      </c>
      <c r="H273" s="20">
        <f aca="true" t="shared" si="25" ref="H273:BK273">SUM(H272)</f>
        <v>13.009640129633334</v>
      </c>
      <c r="I273" s="18">
        <f t="shared" si="25"/>
        <v>2.716334814466667</v>
      </c>
      <c r="J273" s="18">
        <f t="shared" si="25"/>
        <v>0</v>
      </c>
      <c r="K273" s="18">
        <f t="shared" si="25"/>
        <v>0</v>
      </c>
      <c r="L273" s="19">
        <f t="shared" si="25"/>
        <v>12.749719866300003</v>
      </c>
      <c r="M273" s="20">
        <f t="shared" si="25"/>
        <v>0</v>
      </c>
      <c r="N273" s="18">
        <f t="shared" si="25"/>
        <v>0</v>
      </c>
      <c r="O273" s="18">
        <f t="shared" si="25"/>
        <v>0</v>
      </c>
      <c r="P273" s="18">
        <f t="shared" si="25"/>
        <v>0</v>
      </c>
      <c r="Q273" s="19">
        <f t="shared" si="25"/>
        <v>0</v>
      </c>
      <c r="R273" s="20">
        <f t="shared" si="25"/>
        <v>9.8863499656</v>
      </c>
      <c r="S273" s="18">
        <f t="shared" si="25"/>
        <v>0.0005370694333333331</v>
      </c>
      <c r="T273" s="18">
        <f t="shared" si="25"/>
        <v>0</v>
      </c>
      <c r="U273" s="18">
        <f t="shared" si="25"/>
        <v>0</v>
      </c>
      <c r="V273" s="19">
        <f t="shared" si="25"/>
        <v>5.445234037899998</v>
      </c>
      <c r="W273" s="20">
        <f t="shared" si="25"/>
        <v>0</v>
      </c>
      <c r="X273" s="18">
        <f t="shared" si="25"/>
        <v>0</v>
      </c>
      <c r="Y273" s="18">
        <f t="shared" si="25"/>
        <v>0</v>
      </c>
      <c r="Z273" s="18">
        <f t="shared" si="25"/>
        <v>0</v>
      </c>
      <c r="AA273" s="19">
        <f t="shared" si="25"/>
        <v>0</v>
      </c>
      <c r="AB273" s="20">
        <f t="shared" si="25"/>
        <v>0.8144982257666666</v>
      </c>
      <c r="AC273" s="18">
        <f t="shared" si="25"/>
        <v>0</v>
      </c>
      <c r="AD273" s="18">
        <f t="shared" si="25"/>
        <v>0</v>
      </c>
      <c r="AE273" s="18">
        <f t="shared" si="25"/>
        <v>0</v>
      </c>
      <c r="AF273" s="19">
        <f t="shared" si="25"/>
        <v>1.3631142046999998</v>
      </c>
      <c r="AG273" s="20">
        <f t="shared" si="25"/>
        <v>0</v>
      </c>
      <c r="AH273" s="18">
        <f t="shared" si="25"/>
        <v>0</v>
      </c>
      <c r="AI273" s="18">
        <f t="shared" si="25"/>
        <v>0</v>
      </c>
      <c r="AJ273" s="18">
        <f t="shared" si="25"/>
        <v>0</v>
      </c>
      <c r="AK273" s="19">
        <f t="shared" si="25"/>
        <v>0</v>
      </c>
      <c r="AL273" s="20">
        <f t="shared" si="25"/>
        <v>1.0750490458333335</v>
      </c>
      <c r="AM273" s="18">
        <f t="shared" si="25"/>
        <v>0</v>
      </c>
      <c r="AN273" s="18">
        <f t="shared" si="25"/>
        <v>0</v>
      </c>
      <c r="AO273" s="18">
        <f t="shared" si="25"/>
        <v>0</v>
      </c>
      <c r="AP273" s="19">
        <f t="shared" si="25"/>
        <v>0.20541349783333332</v>
      </c>
      <c r="AQ273" s="20">
        <f t="shared" si="25"/>
        <v>0</v>
      </c>
      <c r="AR273" s="18">
        <f t="shared" si="25"/>
        <v>0</v>
      </c>
      <c r="AS273" s="18">
        <f t="shared" si="25"/>
        <v>0</v>
      </c>
      <c r="AT273" s="18">
        <f t="shared" si="25"/>
        <v>0</v>
      </c>
      <c r="AU273" s="19">
        <f t="shared" si="25"/>
        <v>0</v>
      </c>
      <c r="AV273" s="20">
        <f t="shared" si="25"/>
        <v>185.96164607126676</v>
      </c>
      <c r="AW273" s="18">
        <f t="shared" si="25"/>
        <v>7.281976147738387</v>
      </c>
      <c r="AX273" s="18">
        <f t="shared" si="25"/>
        <v>0</v>
      </c>
      <c r="AY273" s="18">
        <f t="shared" si="25"/>
        <v>0</v>
      </c>
      <c r="AZ273" s="19">
        <f t="shared" si="25"/>
        <v>221.9590204528666</v>
      </c>
      <c r="BA273" s="20">
        <f t="shared" si="25"/>
        <v>0</v>
      </c>
      <c r="BB273" s="18">
        <f t="shared" si="25"/>
        <v>0</v>
      </c>
      <c r="BC273" s="18">
        <f t="shared" si="25"/>
        <v>0</v>
      </c>
      <c r="BD273" s="18">
        <f t="shared" si="25"/>
        <v>0</v>
      </c>
      <c r="BE273" s="19">
        <f t="shared" si="25"/>
        <v>0</v>
      </c>
      <c r="BF273" s="20">
        <f t="shared" si="25"/>
        <v>186.22397725100004</v>
      </c>
      <c r="BG273" s="18">
        <f t="shared" si="25"/>
        <v>13.969571412699999</v>
      </c>
      <c r="BH273" s="18">
        <f t="shared" si="25"/>
        <v>0</v>
      </c>
      <c r="BI273" s="18">
        <f t="shared" si="25"/>
        <v>0</v>
      </c>
      <c r="BJ273" s="19">
        <f t="shared" si="25"/>
        <v>83.54904105233334</v>
      </c>
      <c r="BK273" s="19">
        <f t="shared" si="25"/>
        <v>752.4068951254718</v>
      </c>
      <c r="BL273" s="16"/>
      <c r="BM273" s="50"/>
    </row>
    <row r="274" spans="3:63" ht="1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4"/>
      <c r="BK274" s="13"/>
    </row>
    <row r="275" spans="7:64" ht="15">
      <c r="G275" s="25"/>
      <c r="Q275" s="25"/>
      <c r="Y275" s="25"/>
      <c r="AA275" s="25"/>
      <c r="AK275" s="25"/>
      <c r="AU275" s="25"/>
      <c r="BE275" s="25"/>
      <c r="BK275" s="13"/>
      <c r="BL275" s="25"/>
    </row>
    <row r="276" spans="7:64" ht="15">
      <c r="G276" s="25"/>
      <c r="AP276" s="25"/>
      <c r="BL276" s="25"/>
    </row>
    <row r="277" spans="1:11" ht="15">
      <c r="A277" s="64" t="s">
        <v>317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65" t="s">
        <v>318</v>
      </c>
    </row>
    <row r="278" spans="1:63" ht="15">
      <c r="A278" s="64" t="s">
        <v>319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64" t="s">
        <v>320</v>
      </c>
      <c r="BK278" s="63"/>
    </row>
    <row r="279" spans="1:1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64" t="s">
        <v>321</v>
      </c>
    </row>
    <row r="280" spans="1:11" ht="15">
      <c r="A280" s="64" t="s">
        <v>322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64" t="s">
        <v>323</v>
      </c>
    </row>
    <row r="281" spans="1:11" ht="15">
      <c r="A281" s="64" t="s">
        <v>324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64" t="s">
        <v>325</v>
      </c>
    </row>
    <row r="282" ht="15">
      <c r="K282" s="64" t="s">
        <v>326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L48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9" t="s">
        <v>312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316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0.01585178023333333</v>
      </c>
      <c r="E5" s="40">
        <v>0.059823662666666666</v>
      </c>
      <c r="F5" s="40">
        <v>3.081181533033333</v>
      </c>
      <c r="G5" s="40">
        <v>0.020397759466666665</v>
      </c>
      <c r="H5" s="40">
        <v>0</v>
      </c>
      <c r="I5" s="41">
        <v>0</v>
      </c>
      <c r="J5" s="41">
        <v>0</v>
      </c>
      <c r="K5" s="41">
        <f>D5+E5+F5+G5+H5+I5+J5</f>
        <v>3.1772547354</v>
      </c>
      <c r="L5" s="40">
        <v>0.10040401300000001</v>
      </c>
    </row>
    <row r="6" spans="2:12" ht="15">
      <c r="B6" s="37">
        <v>2</v>
      </c>
      <c r="C6" s="39" t="s">
        <v>59</v>
      </c>
      <c r="D6" s="40">
        <v>171.30391763246666</v>
      </c>
      <c r="E6" s="40">
        <v>489.62751630640014</v>
      </c>
      <c r="F6" s="40">
        <v>608.3166874047334</v>
      </c>
      <c r="G6" s="40">
        <v>131.46295732866662</v>
      </c>
      <c r="H6" s="40">
        <v>0</v>
      </c>
      <c r="I6" s="41">
        <v>17.304</v>
      </c>
      <c r="J6" s="41">
        <v>32.7785</v>
      </c>
      <c r="K6" s="41">
        <f aca="true" t="shared" si="0" ref="K6:K41">D6+E6+F6+G6+H6+I6+J6</f>
        <v>1450.793578672267</v>
      </c>
      <c r="L6" s="40">
        <v>10.345370781399996</v>
      </c>
    </row>
    <row r="7" spans="2:12" ht="15">
      <c r="B7" s="37">
        <v>3</v>
      </c>
      <c r="C7" s="38" t="s">
        <v>60</v>
      </c>
      <c r="D7" s="40">
        <v>0.12153109183333331</v>
      </c>
      <c r="E7" s="40">
        <v>0.9705592020666668</v>
      </c>
      <c r="F7" s="40">
        <v>4.340625827633334</v>
      </c>
      <c r="G7" s="40">
        <v>0.19886999966666663</v>
      </c>
      <c r="H7" s="40">
        <v>0</v>
      </c>
      <c r="I7" s="41">
        <v>0.081</v>
      </c>
      <c r="J7" s="41">
        <v>0.1024</v>
      </c>
      <c r="K7" s="41">
        <f t="shared" si="0"/>
        <v>5.814986121200001</v>
      </c>
      <c r="L7" s="40">
        <v>0.2254178405666667</v>
      </c>
    </row>
    <row r="8" spans="2:12" ht="15">
      <c r="B8" s="37">
        <v>4</v>
      </c>
      <c r="C8" s="39" t="s">
        <v>61</v>
      </c>
      <c r="D8" s="40">
        <v>212.3134748147</v>
      </c>
      <c r="E8" s="40">
        <v>264.00640095970004</v>
      </c>
      <c r="F8" s="40">
        <v>319.3248705743665</v>
      </c>
      <c r="G8" s="40">
        <v>66.46196414956664</v>
      </c>
      <c r="H8" s="40">
        <v>0</v>
      </c>
      <c r="I8" s="41">
        <v>5.7375</v>
      </c>
      <c r="J8" s="41">
        <v>50.4085</v>
      </c>
      <c r="K8" s="41">
        <f t="shared" si="0"/>
        <v>918.2527104983332</v>
      </c>
      <c r="L8" s="40">
        <v>6.417557000666669</v>
      </c>
    </row>
    <row r="9" spans="2:12" ht="15">
      <c r="B9" s="37">
        <v>5</v>
      </c>
      <c r="C9" s="39" t="s">
        <v>62</v>
      </c>
      <c r="D9" s="40">
        <v>29.35751370656668</v>
      </c>
      <c r="E9" s="40">
        <v>196.60660210303337</v>
      </c>
      <c r="F9" s="40">
        <v>804.1887131032</v>
      </c>
      <c r="G9" s="40">
        <v>83.16533309266666</v>
      </c>
      <c r="H9" s="40">
        <v>0</v>
      </c>
      <c r="I9" s="41">
        <v>15.240599999999999</v>
      </c>
      <c r="J9" s="41">
        <v>42.433800000000005</v>
      </c>
      <c r="K9" s="41">
        <f t="shared" si="0"/>
        <v>1170.9925620054669</v>
      </c>
      <c r="L9" s="40">
        <v>29.398332913400004</v>
      </c>
    </row>
    <row r="10" spans="2:12" ht="15">
      <c r="B10" s="37">
        <v>6</v>
      </c>
      <c r="C10" s="39" t="s">
        <v>63</v>
      </c>
      <c r="D10" s="40">
        <v>27.320417160533335</v>
      </c>
      <c r="E10" s="40">
        <v>276.5049639054668</v>
      </c>
      <c r="F10" s="40">
        <v>354.4179890540334</v>
      </c>
      <c r="G10" s="40">
        <v>90.38818074780002</v>
      </c>
      <c r="H10" s="40">
        <v>0</v>
      </c>
      <c r="I10" s="41">
        <v>5.917000000000001</v>
      </c>
      <c r="J10" s="41">
        <v>18.921099999999996</v>
      </c>
      <c r="K10" s="41">
        <f t="shared" si="0"/>
        <v>773.4696508678336</v>
      </c>
      <c r="L10" s="40">
        <v>4.4105216661</v>
      </c>
    </row>
    <row r="11" spans="2:12" ht="15">
      <c r="B11" s="37">
        <v>7</v>
      </c>
      <c r="C11" s="39" t="s">
        <v>64</v>
      </c>
      <c r="D11" s="40">
        <v>50.15225003713333</v>
      </c>
      <c r="E11" s="40">
        <v>319.0400971444333</v>
      </c>
      <c r="F11" s="40">
        <v>529.9473447805332</v>
      </c>
      <c r="G11" s="40">
        <v>59.985233552566655</v>
      </c>
      <c r="H11" s="40">
        <v>0</v>
      </c>
      <c r="I11" s="41">
        <v>0</v>
      </c>
      <c r="J11" s="41">
        <v>0</v>
      </c>
      <c r="K11" s="41">
        <f t="shared" si="0"/>
        <v>959.1249255146664</v>
      </c>
      <c r="L11" s="40">
        <v>7.537211704466664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0.0008147658333333334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0.0008147658333333334</v>
      </c>
      <c r="L13" s="40">
        <v>0</v>
      </c>
    </row>
    <row r="14" spans="2:12" ht="15">
      <c r="B14" s="37">
        <v>10</v>
      </c>
      <c r="C14" s="39" t="s">
        <v>67</v>
      </c>
      <c r="D14" s="40">
        <v>370.4393472738333</v>
      </c>
      <c r="E14" s="40">
        <v>957.3824393154332</v>
      </c>
      <c r="F14" s="40">
        <v>1139.9322039523677</v>
      </c>
      <c r="G14" s="40">
        <v>113.87450311130003</v>
      </c>
      <c r="H14" s="40">
        <v>0</v>
      </c>
      <c r="I14" s="41">
        <v>59.181400000000004</v>
      </c>
      <c r="J14" s="41">
        <v>9.373600000000001</v>
      </c>
      <c r="K14" s="41">
        <f t="shared" si="0"/>
        <v>2650.183493652934</v>
      </c>
      <c r="L14" s="40">
        <v>5.564546736000001</v>
      </c>
    </row>
    <row r="15" spans="2:12" ht="15">
      <c r="B15" s="37">
        <v>11</v>
      </c>
      <c r="C15" s="39" t="s">
        <v>68</v>
      </c>
      <c r="D15" s="40">
        <v>1864.2218093515676</v>
      </c>
      <c r="E15" s="40">
        <v>8936.854896850802</v>
      </c>
      <c r="F15" s="40">
        <v>7744.914846693599</v>
      </c>
      <c r="G15" s="40">
        <v>1315.3893823422009</v>
      </c>
      <c r="H15" s="40">
        <v>0</v>
      </c>
      <c r="I15" s="41">
        <v>133.7819</v>
      </c>
      <c r="J15" s="41">
        <v>482.4154</v>
      </c>
      <c r="K15" s="41">
        <f t="shared" si="0"/>
        <v>20477.578235238172</v>
      </c>
      <c r="L15" s="40">
        <v>79.35083966383337</v>
      </c>
    </row>
    <row r="16" spans="2:12" ht="15">
      <c r="B16" s="37">
        <v>12</v>
      </c>
      <c r="C16" s="39" t="s">
        <v>69</v>
      </c>
      <c r="D16" s="40">
        <v>2257.7083639075013</v>
      </c>
      <c r="E16" s="40">
        <v>10616.407065829802</v>
      </c>
      <c r="F16" s="40">
        <v>1590.8867486590666</v>
      </c>
      <c r="G16" s="40">
        <v>244.7995662319666</v>
      </c>
      <c r="H16" s="40">
        <v>0</v>
      </c>
      <c r="I16" s="41">
        <v>30.850999999999996</v>
      </c>
      <c r="J16" s="41">
        <v>187.6765999999999</v>
      </c>
      <c r="K16" s="41">
        <f t="shared" si="0"/>
        <v>14928.329344628337</v>
      </c>
      <c r="L16" s="40">
        <v>20.829093771666656</v>
      </c>
    </row>
    <row r="17" spans="2:12" ht="15">
      <c r="B17" s="37">
        <v>13</v>
      </c>
      <c r="C17" s="39" t="s">
        <v>70</v>
      </c>
      <c r="D17" s="40">
        <v>54.06944040336668</v>
      </c>
      <c r="E17" s="40">
        <v>207.91035190600007</v>
      </c>
      <c r="F17" s="40">
        <v>178.95742310239996</v>
      </c>
      <c r="G17" s="40">
        <v>43.11344470113334</v>
      </c>
      <c r="H17" s="40">
        <v>0</v>
      </c>
      <c r="I17" s="41">
        <v>1.3377</v>
      </c>
      <c r="J17" s="41">
        <v>5.5804</v>
      </c>
      <c r="K17" s="41">
        <f t="shared" si="0"/>
        <v>490.96876011290004</v>
      </c>
      <c r="L17" s="40">
        <v>3.459067932233333</v>
      </c>
    </row>
    <row r="18" spans="2:12" ht="15">
      <c r="B18" s="37">
        <v>14</v>
      </c>
      <c r="C18" s="39" t="s">
        <v>71</v>
      </c>
      <c r="D18" s="40">
        <v>1.4235016818333333</v>
      </c>
      <c r="E18" s="40">
        <v>39.4836016929</v>
      </c>
      <c r="F18" s="40">
        <v>148.1126158885332</v>
      </c>
      <c r="G18" s="40">
        <v>13.821260223966664</v>
      </c>
      <c r="H18" s="40">
        <v>0</v>
      </c>
      <c r="I18" s="41">
        <v>3.87</v>
      </c>
      <c r="J18" s="41">
        <v>2.7624999999999997</v>
      </c>
      <c r="K18" s="41">
        <f t="shared" si="0"/>
        <v>209.47347948723322</v>
      </c>
      <c r="L18" s="40">
        <v>2.5991009148666664</v>
      </c>
    </row>
    <row r="19" spans="2:12" ht="15">
      <c r="B19" s="37">
        <v>15</v>
      </c>
      <c r="C19" s="39" t="s">
        <v>72</v>
      </c>
      <c r="D19" s="40">
        <v>116.13369268366668</v>
      </c>
      <c r="E19" s="40">
        <v>233.69438007873325</v>
      </c>
      <c r="F19" s="40">
        <v>663.1904281152667</v>
      </c>
      <c r="G19" s="40">
        <v>150.04979784209988</v>
      </c>
      <c r="H19" s="40">
        <v>0</v>
      </c>
      <c r="I19" s="41">
        <v>0.8179</v>
      </c>
      <c r="J19" s="41">
        <v>21.434900000000003</v>
      </c>
      <c r="K19" s="41">
        <f t="shared" si="0"/>
        <v>1185.3210987197665</v>
      </c>
      <c r="L19" s="40">
        <v>9.316366956633335</v>
      </c>
    </row>
    <row r="20" spans="2:12" ht="15">
      <c r="B20" s="37">
        <v>16</v>
      </c>
      <c r="C20" s="39" t="s">
        <v>73</v>
      </c>
      <c r="D20" s="40">
        <v>2092.5984244547003</v>
      </c>
      <c r="E20" s="40">
        <v>6662.025846212537</v>
      </c>
      <c r="F20" s="40">
        <v>4000.7686809183047</v>
      </c>
      <c r="G20" s="40">
        <v>451.3593728000332</v>
      </c>
      <c r="H20" s="40">
        <v>0</v>
      </c>
      <c r="I20" s="41">
        <v>137.74990000000003</v>
      </c>
      <c r="J20" s="41">
        <v>323.2242999999999</v>
      </c>
      <c r="K20" s="41">
        <f t="shared" si="0"/>
        <v>13667.726524385575</v>
      </c>
      <c r="L20" s="40">
        <v>49.12820973780001</v>
      </c>
    </row>
    <row r="21" spans="2:12" ht="15">
      <c r="B21" s="37">
        <v>17</v>
      </c>
      <c r="C21" s="39" t="s">
        <v>74</v>
      </c>
      <c r="D21" s="40">
        <v>227.83959039526675</v>
      </c>
      <c r="E21" s="40">
        <v>402.2926186331997</v>
      </c>
      <c r="F21" s="40">
        <v>963.3563301693331</v>
      </c>
      <c r="G21" s="40">
        <v>94.90855557783337</v>
      </c>
      <c r="H21" s="40">
        <v>0</v>
      </c>
      <c r="I21" s="41">
        <v>33.584900000000005</v>
      </c>
      <c r="J21" s="41">
        <v>50.09829999999999</v>
      </c>
      <c r="K21" s="41">
        <f t="shared" si="0"/>
        <v>1772.0802947756329</v>
      </c>
      <c r="L21" s="40">
        <v>18.1776024429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177.69812326703334</v>
      </c>
      <c r="E23" s="40">
        <v>817.2638006666665</v>
      </c>
      <c r="F23" s="40">
        <v>1559.6468980872012</v>
      </c>
      <c r="G23" s="40">
        <v>247.9525188217668</v>
      </c>
      <c r="H23" s="40">
        <v>0</v>
      </c>
      <c r="I23" s="41">
        <v>22.4905</v>
      </c>
      <c r="J23" s="41">
        <v>69.62500000000001</v>
      </c>
      <c r="K23" s="41">
        <f t="shared" si="0"/>
        <v>2894.676840842668</v>
      </c>
      <c r="L23" s="40">
        <v>20.435200048966667</v>
      </c>
    </row>
    <row r="24" spans="2:12" ht="15">
      <c r="B24" s="37">
        <v>20</v>
      </c>
      <c r="C24" s="39" t="s">
        <v>77</v>
      </c>
      <c r="D24" s="40">
        <v>22019.98616564306</v>
      </c>
      <c r="E24" s="40">
        <v>45280.33540115523</v>
      </c>
      <c r="F24" s="40">
        <v>22386.11395472364</v>
      </c>
      <c r="G24" s="40">
        <v>2592.6955942054915</v>
      </c>
      <c r="H24" s="40">
        <v>0</v>
      </c>
      <c r="I24" s="41">
        <v>1580.5714</v>
      </c>
      <c r="J24" s="41">
        <v>7420.3883</v>
      </c>
      <c r="K24" s="41">
        <f t="shared" si="0"/>
        <v>101280.09081572742</v>
      </c>
      <c r="L24" s="40">
        <v>211.0308860460717</v>
      </c>
    </row>
    <row r="25" spans="2:12" ht="15">
      <c r="B25" s="37">
        <v>21</v>
      </c>
      <c r="C25" s="38" t="s">
        <v>78</v>
      </c>
      <c r="D25" s="40">
        <v>0.5275090176333334</v>
      </c>
      <c r="E25" s="40">
        <v>3.6676430645666667</v>
      </c>
      <c r="F25" s="40">
        <v>14.210687086966665</v>
      </c>
      <c r="G25" s="40">
        <v>1.4466189176666668</v>
      </c>
      <c r="H25" s="40">
        <v>0</v>
      </c>
      <c r="I25" s="41">
        <v>0.0747</v>
      </c>
      <c r="J25" s="41">
        <v>0.19129999999999997</v>
      </c>
      <c r="K25" s="41">
        <f t="shared" si="0"/>
        <v>20.11845808683333</v>
      </c>
      <c r="L25" s="40">
        <v>0.08402444286666667</v>
      </c>
    </row>
    <row r="26" spans="2:12" ht="15">
      <c r="B26" s="37">
        <v>22</v>
      </c>
      <c r="C26" s="39" t="s">
        <v>79</v>
      </c>
      <c r="D26" s="40">
        <v>9.184540809666668</v>
      </c>
      <c r="E26" s="40">
        <v>44.439508256833335</v>
      </c>
      <c r="F26" s="40">
        <v>59.8503520935333</v>
      </c>
      <c r="G26" s="40">
        <v>16.60305066016666</v>
      </c>
      <c r="H26" s="40">
        <v>0</v>
      </c>
      <c r="I26" s="41">
        <v>0.36519999999999997</v>
      </c>
      <c r="J26" s="41">
        <v>1.3034</v>
      </c>
      <c r="K26" s="41">
        <f t="shared" si="0"/>
        <v>131.74605182019997</v>
      </c>
      <c r="L26" s="40">
        <v>0.5211617639666667</v>
      </c>
    </row>
    <row r="27" spans="2:12" ht="15">
      <c r="B27" s="37">
        <v>23</v>
      </c>
      <c r="C27" s="38" t="s">
        <v>80</v>
      </c>
      <c r="D27" s="40">
        <v>0</v>
      </c>
      <c r="E27" s="40">
        <v>0.011263491233333334</v>
      </c>
      <c r="F27" s="40">
        <v>0.13341247620000002</v>
      </c>
      <c r="G27" s="40">
        <v>0.0021663691666666657</v>
      </c>
      <c r="H27" s="40">
        <v>0</v>
      </c>
      <c r="I27" s="41">
        <v>0.0012</v>
      </c>
      <c r="J27" s="41">
        <v>0.003</v>
      </c>
      <c r="K27" s="41">
        <f t="shared" si="0"/>
        <v>0.15104233660000002</v>
      </c>
      <c r="L27" s="40">
        <v>0.00010497026666666663</v>
      </c>
    </row>
    <row r="28" spans="2:12" ht="15">
      <c r="B28" s="37">
        <v>24</v>
      </c>
      <c r="C28" s="38" t="s">
        <v>81</v>
      </c>
      <c r="D28" s="40">
        <v>0.6902849632333334</v>
      </c>
      <c r="E28" s="40">
        <v>7.0561336631</v>
      </c>
      <c r="F28" s="40">
        <v>24.91860943543334</v>
      </c>
      <c r="G28" s="40">
        <v>10.836284025333331</v>
      </c>
      <c r="H28" s="40">
        <v>0</v>
      </c>
      <c r="I28" s="41">
        <v>0.1594</v>
      </c>
      <c r="J28" s="41">
        <v>0.4123</v>
      </c>
      <c r="K28" s="41">
        <f t="shared" si="0"/>
        <v>44.073012087100004</v>
      </c>
      <c r="L28" s="40">
        <v>0.16778481906666665</v>
      </c>
    </row>
    <row r="29" spans="2:12" ht="15">
      <c r="B29" s="37">
        <v>25</v>
      </c>
      <c r="C29" s="39" t="s">
        <v>82</v>
      </c>
      <c r="D29" s="40">
        <v>3008.769992399734</v>
      </c>
      <c r="E29" s="40">
        <v>11695.208431347983</v>
      </c>
      <c r="F29" s="40">
        <v>5746.389759411937</v>
      </c>
      <c r="G29" s="40">
        <v>568.072857481767</v>
      </c>
      <c r="H29" s="40">
        <v>0</v>
      </c>
      <c r="I29" s="41">
        <v>106.45669999999998</v>
      </c>
      <c r="J29" s="41">
        <v>507.1744</v>
      </c>
      <c r="K29" s="41">
        <f t="shared" si="0"/>
        <v>21632.07214064142</v>
      </c>
      <c r="L29" s="40">
        <v>49.124404574233345</v>
      </c>
    </row>
    <row r="30" spans="2:12" ht="15">
      <c r="B30" s="37">
        <v>26</v>
      </c>
      <c r="C30" s="39" t="s">
        <v>83</v>
      </c>
      <c r="D30" s="40">
        <v>266.0456347421</v>
      </c>
      <c r="E30" s="40">
        <v>949.2087410836002</v>
      </c>
      <c r="F30" s="40">
        <v>762.497456651166</v>
      </c>
      <c r="G30" s="40">
        <v>328.23597594856676</v>
      </c>
      <c r="H30" s="40">
        <v>0</v>
      </c>
      <c r="I30" s="41">
        <v>6.108499999999999</v>
      </c>
      <c r="J30" s="41">
        <v>73.28089999999997</v>
      </c>
      <c r="K30" s="41">
        <f t="shared" si="0"/>
        <v>2385.3772084254324</v>
      </c>
      <c r="L30" s="40">
        <v>8.817106970099994</v>
      </c>
    </row>
    <row r="31" spans="2:12" ht="15">
      <c r="B31" s="37">
        <v>27</v>
      </c>
      <c r="C31" s="39" t="s">
        <v>24</v>
      </c>
      <c r="D31" s="40">
        <v>4.0966706791</v>
      </c>
      <c r="E31" s="40">
        <v>143.93464537316672</v>
      </c>
      <c r="F31" s="40">
        <v>158.76532623440005</v>
      </c>
      <c r="G31" s="40">
        <v>30.539682352899998</v>
      </c>
      <c r="H31" s="40">
        <v>0</v>
      </c>
      <c r="I31" s="41">
        <v>60.330200000000005</v>
      </c>
      <c r="J31" s="41">
        <v>263.8373</v>
      </c>
      <c r="K31" s="41">
        <f t="shared" si="0"/>
        <v>661.5038246395668</v>
      </c>
      <c r="L31" s="40">
        <v>1.6538910282666668</v>
      </c>
    </row>
    <row r="32" spans="2:12" ht="15">
      <c r="B32" s="37">
        <v>28</v>
      </c>
      <c r="C32" s="39" t="s">
        <v>84</v>
      </c>
      <c r="D32" s="40">
        <v>1.7997689239</v>
      </c>
      <c r="E32" s="40">
        <v>16.62093134526667</v>
      </c>
      <c r="F32" s="40">
        <v>62.406752501833346</v>
      </c>
      <c r="G32" s="40">
        <v>5.501590418933333</v>
      </c>
      <c r="H32" s="40">
        <v>0</v>
      </c>
      <c r="I32" s="41">
        <v>0</v>
      </c>
      <c r="J32" s="41">
        <v>0</v>
      </c>
      <c r="K32" s="41">
        <f t="shared" si="0"/>
        <v>86.32904318993334</v>
      </c>
      <c r="L32" s="40">
        <v>0.8888834179333333</v>
      </c>
    </row>
    <row r="33" spans="2:12" ht="15">
      <c r="B33" s="37">
        <v>29</v>
      </c>
      <c r="C33" s="39" t="s">
        <v>85</v>
      </c>
      <c r="D33" s="40">
        <v>246.62053846089992</v>
      </c>
      <c r="E33" s="40">
        <v>1126.4368995495665</v>
      </c>
      <c r="F33" s="40">
        <v>1299.1526417624334</v>
      </c>
      <c r="G33" s="40">
        <v>209.88197327686672</v>
      </c>
      <c r="H33" s="40">
        <v>0</v>
      </c>
      <c r="I33" s="41">
        <v>10.922600000000001</v>
      </c>
      <c r="J33" s="41">
        <v>32.008599999999994</v>
      </c>
      <c r="K33" s="41">
        <f t="shared" si="0"/>
        <v>2925.0232530497665</v>
      </c>
      <c r="L33" s="40">
        <v>12.091573494400002</v>
      </c>
    </row>
    <row r="34" spans="2:12" ht="15">
      <c r="B34" s="37">
        <v>30</v>
      </c>
      <c r="C34" s="39" t="s">
        <v>86</v>
      </c>
      <c r="D34" s="40">
        <v>628.8813461912333</v>
      </c>
      <c r="E34" s="40">
        <v>4986.544991937065</v>
      </c>
      <c r="F34" s="40">
        <v>1503.2617603458675</v>
      </c>
      <c r="G34" s="40">
        <v>153.57381629503334</v>
      </c>
      <c r="H34" s="40">
        <v>0</v>
      </c>
      <c r="I34" s="41">
        <v>19.9446</v>
      </c>
      <c r="J34" s="41">
        <v>87.674</v>
      </c>
      <c r="K34" s="41">
        <f t="shared" si="0"/>
        <v>7379.880514769198</v>
      </c>
      <c r="L34" s="40">
        <v>17.700121556833327</v>
      </c>
    </row>
    <row r="35" spans="2:12" ht="15">
      <c r="B35" s="37">
        <v>31</v>
      </c>
      <c r="C35" s="38" t="s">
        <v>87</v>
      </c>
      <c r="D35" s="40">
        <v>213.3172631891334</v>
      </c>
      <c r="E35" s="40">
        <v>12.213690474333337</v>
      </c>
      <c r="F35" s="40">
        <v>31.1960380669</v>
      </c>
      <c r="G35" s="40">
        <v>8.796832704566663</v>
      </c>
      <c r="H35" s="40">
        <v>0</v>
      </c>
      <c r="I35" s="41">
        <v>0</v>
      </c>
      <c r="J35" s="41">
        <v>0</v>
      </c>
      <c r="K35" s="41">
        <f t="shared" si="0"/>
        <v>265.52382443493343</v>
      </c>
      <c r="L35" s="40">
        <v>0.7838059075333335</v>
      </c>
    </row>
    <row r="36" spans="2:12" ht="15">
      <c r="B36" s="37">
        <v>32</v>
      </c>
      <c r="C36" s="39" t="s">
        <v>88</v>
      </c>
      <c r="D36" s="40">
        <v>2255.174810250834</v>
      </c>
      <c r="E36" s="40">
        <v>3041.0893805912337</v>
      </c>
      <c r="F36" s="40">
        <v>3010.599851029267</v>
      </c>
      <c r="G36" s="40">
        <v>332.0687995153662</v>
      </c>
      <c r="H36" s="40">
        <v>0</v>
      </c>
      <c r="I36" s="41">
        <v>148.89249999999998</v>
      </c>
      <c r="J36" s="41">
        <v>211.38469999999995</v>
      </c>
      <c r="K36" s="41">
        <f t="shared" si="0"/>
        <v>8999.210041386701</v>
      </c>
      <c r="L36" s="40">
        <v>45.06226579403335</v>
      </c>
    </row>
    <row r="37" spans="2:12" ht="15">
      <c r="B37" s="37">
        <v>33</v>
      </c>
      <c r="C37" s="39" t="s">
        <v>95</v>
      </c>
      <c r="D37" s="40">
        <v>622.1728035836333</v>
      </c>
      <c r="E37" s="40">
        <v>1831.7226044357697</v>
      </c>
      <c r="F37" s="40">
        <v>1652.4212513964687</v>
      </c>
      <c r="G37" s="40">
        <v>222.2351866350333</v>
      </c>
      <c r="H37" s="40">
        <v>0</v>
      </c>
      <c r="I37" s="41">
        <v>52.5222</v>
      </c>
      <c r="J37" s="41">
        <v>236.4588</v>
      </c>
      <c r="K37" s="41">
        <f t="shared" si="0"/>
        <v>4617.532846050906</v>
      </c>
      <c r="L37" s="40">
        <v>20.36831711113333</v>
      </c>
    </row>
    <row r="38" spans="2:12" ht="15">
      <c r="B38" s="37">
        <v>34</v>
      </c>
      <c r="C38" s="39" t="s">
        <v>89</v>
      </c>
      <c r="D38" s="40">
        <v>53.30651587326667</v>
      </c>
      <c r="E38" s="40">
        <v>50.15163623446666</v>
      </c>
      <c r="F38" s="40">
        <v>24.892051604466666</v>
      </c>
      <c r="G38" s="40">
        <v>5.5296259743</v>
      </c>
      <c r="H38" s="40">
        <v>0</v>
      </c>
      <c r="I38" s="41">
        <v>0.1582</v>
      </c>
      <c r="J38" s="41">
        <v>0.3693</v>
      </c>
      <c r="K38" s="41">
        <f t="shared" si="0"/>
        <v>134.4073296865</v>
      </c>
      <c r="L38" s="40">
        <v>0.7065705942</v>
      </c>
    </row>
    <row r="39" spans="2:12" ht="15">
      <c r="B39" s="37">
        <v>35</v>
      </c>
      <c r="C39" s="39" t="s">
        <v>90</v>
      </c>
      <c r="D39" s="40">
        <v>705.5919137491002</v>
      </c>
      <c r="E39" s="40">
        <v>3217.457280013639</v>
      </c>
      <c r="F39" s="40">
        <v>4304.0073027603685</v>
      </c>
      <c r="G39" s="40">
        <v>606.7589841829333</v>
      </c>
      <c r="H39" s="40">
        <v>0</v>
      </c>
      <c r="I39" s="41">
        <v>63.2088</v>
      </c>
      <c r="J39" s="41">
        <v>180.4553000000001</v>
      </c>
      <c r="K39" s="41">
        <f t="shared" si="0"/>
        <v>9077.479580706042</v>
      </c>
      <c r="L39" s="40">
        <v>52.16419290396669</v>
      </c>
    </row>
    <row r="40" spans="2:12" ht="15">
      <c r="B40" s="37">
        <v>36</v>
      </c>
      <c r="C40" s="39" t="s">
        <v>91</v>
      </c>
      <c r="D40" s="40">
        <v>4.390774855266667</v>
      </c>
      <c r="E40" s="40">
        <v>115.88323331866664</v>
      </c>
      <c r="F40" s="40">
        <v>240.0494290059668</v>
      </c>
      <c r="G40" s="40">
        <v>27.2679934082</v>
      </c>
      <c r="H40" s="40">
        <v>0</v>
      </c>
      <c r="I40" s="41">
        <v>0</v>
      </c>
      <c r="J40" s="41">
        <v>0</v>
      </c>
      <c r="K40" s="41">
        <f t="shared" si="0"/>
        <v>387.59143058810014</v>
      </c>
      <c r="L40" s="40">
        <v>3.094711800533333</v>
      </c>
    </row>
    <row r="41" spans="2:12" ht="15">
      <c r="B41" s="37">
        <v>37</v>
      </c>
      <c r="C41" s="39" t="s">
        <v>92</v>
      </c>
      <c r="D41" s="40">
        <v>1939.117542323367</v>
      </c>
      <c r="E41" s="40">
        <v>6335.791711344004</v>
      </c>
      <c r="F41" s="40">
        <v>4234.806374980567</v>
      </c>
      <c r="G41" s="40">
        <v>673.5545574050668</v>
      </c>
      <c r="H41" s="40">
        <v>0</v>
      </c>
      <c r="I41" s="41">
        <v>102.10059999999999</v>
      </c>
      <c r="J41" s="41">
        <v>247.55030000000005</v>
      </c>
      <c r="K41" s="41">
        <f t="shared" si="0"/>
        <v>13532.921086053004</v>
      </c>
      <c r="L41" s="40">
        <v>60.852243805566715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39632.391325297394</v>
      </c>
      <c r="E42" s="42">
        <f t="shared" si="1"/>
        <v>109277.90509114959</v>
      </c>
      <c r="F42" s="42">
        <f t="shared" si="1"/>
        <v>66129.05741419685</v>
      </c>
      <c r="G42" s="42">
        <f>SUM(G5:G41)</f>
        <v>8900.55292806006</v>
      </c>
      <c r="H42" s="42">
        <f t="shared" si="1"/>
        <v>0</v>
      </c>
      <c r="I42" s="42">
        <f>SUM(I5:I41)</f>
        <v>2619.7621</v>
      </c>
      <c r="J42" s="42">
        <f>SUM(J5:J41)</f>
        <v>10559.327200000002</v>
      </c>
      <c r="K42" s="42">
        <f t="shared" si="1"/>
        <v>237118.99605870392</v>
      </c>
      <c r="L42" s="42">
        <f t="shared" si="1"/>
        <v>752.4068951254718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2017-10-09T09:55:09Z</dcterms:modified>
  <cp:category/>
  <cp:version/>
  <cp:contentType/>
  <cp:contentStatus/>
</cp:coreProperties>
</file>